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ihming\Desktop\檢查資料清單及其附表\1100331工作底稿\"/>
    </mc:Choice>
  </mc:AlternateContent>
  <bookViews>
    <workbookView xWindow="420" yWindow="540" windowWidth="7395" windowHeight="4770" tabRatio="750"/>
  </bookViews>
  <sheets>
    <sheet name="清單" sheetId="1" r:id="rId1"/>
    <sheet name="B1" sheetId="56" r:id="rId2"/>
    <sheet name="B8" sheetId="10" r:id="rId3"/>
    <sheet name="B12" sheetId="61" r:id="rId4"/>
    <sheet name="B12-1" sheetId="62" r:id="rId5"/>
    <sheet name="B13" sheetId="15" r:id="rId6"/>
    <sheet name="B14" sheetId="16" r:id="rId7"/>
    <sheet name="B15" sheetId="17" r:id="rId8"/>
    <sheet name="B15-1" sheetId="18" r:id="rId9"/>
    <sheet name="B16" sheetId="19" r:id="rId10"/>
    <sheet name="B17" sheetId="20" r:id="rId11"/>
    <sheet name="B18" sheetId="21" r:id="rId12"/>
    <sheet name="B19" sheetId="22" r:id="rId13"/>
    <sheet name="B20" sheetId="60" r:id="rId14"/>
    <sheet name="B20-1" sheetId="23" r:id="rId15"/>
    <sheet name="B20-2" sheetId="24" r:id="rId16"/>
    <sheet name="B21" sheetId="25" r:id="rId17"/>
    <sheet name="B22" sheetId="26" r:id="rId18"/>
    <sheet name="B23" sheetId="27" r:id="rId19"/>
    <sheet name="B24" sheetId="28" r:id="rId20"/>
    <sheet name="B25" sheetId="29" r:id="rId21"/>
    <sheet name="B26" sheetId="31" r:id="rId22"/>
    <sheet name="B27" sheetId="30" r:id="rId23"/>
    <sheet name="B28" sheetId="32" r:id="rId24"/>
    <sheet name="B30" sheetId="34" r:id="rId25"/>
    <sheet name="B35" sheetId="45" r:id="rId26"/>
    <sheet name="B36" sheetId="53" r:id="rId27"/>
    <sheet name="B37" sheetId="47" r:id="rId28"/>
    <sheet name="B38" sheetId="48" r:id="rId29"/>
    <sheet name="B39" sheetId="49" r:id="rId30"/>
    <sheet name="B40" sheetId="50" r:id="rId31"/>
  </sheets>
  <externalReferences>
    <externalReference r:id="rId32"/>
  </externalReferences>
  <definedNames>
    <definedName name="_xlnm.Print_Area" localSheetId="4">'B12-1'!$A$1:$F$23</definedName>
    <definedName name="_xlnm.Print_Area" localSheetId="9">'B16'!$A$1:$M$28</definedName>
    <definedName name="_xlnm.Print_Area" localSheetId="10">'B17'!$A$1:$N$27</definedName>
    <definedName name="_xlnm.Print_Area" localSheetId="14">'B20-1'!$A$1:$H$31</definedName>
    <definedName name="_xlnm.Print_Area" localSheetId="17">'B22'!$A$1:$Q$32</definedName>
    <definedName name="_xlnm.Print_Area" localSheetId="18">'B23'!$A$1:$Q$31</definedName>
    <definedName name="_xlnm.Print_Area" localSheetId="19">'B24'!$A$1:$O$27</definedName>
    <definedName name="_xlnm.Print_Area" localSheetId="20">'B25'!$A$1:$M$30</definedName>
    <definedName name="_xlnm.Print_Area" localSheetId="24">'B30'!$A$1:$E$24</definedName>
    <definedName name="_xlnm.Print_Area" localSheetId="26">'B36'!$A$1:$C$34</definedName>
    <definedName name="_xlnm.Print_Area" localSheetId="29">'B39'!$A$1:$F$24</definedName>
    <definedName name="_xlnm.Print_Area" localSheetId="2">'B8'!$A$1:$L$33</definedName>
    <definedName name="_xlnm.Print_Area" localSheetId="0">清單!$A$1:$C$32</definedName>
  </definedNames>
  <calcPr calcId="152511"/>
</workbook>
</file>

<file path=xl/calcChain.xml><?xml version="1.0" encoding="utf-8"?>
<calcChain xmlns="http://schemas.openxmlformats.org/spreadsheetml/2006/main">
  <c r="E3" i="62" l="1"/>
  <c r="D3" i="62"/>
  <c r="C3" i="62"/>
  <c r="C2" i="62"/>
  <c r="A2" i="62"/>
  <c r="E16" i="62"/>
  <c r="F16" i="62" s="1"/>
  <c r="D16" i="62"/>
  <c r="C16" i="62"/>
  <c r="F13" i="62"/>
  <c r="F12" i="62"/>
  <c r="F11" i="62"/>
  <c r="F10" i="62"/>
  <c r="F9" i="62"/>
  <c r="F8" i="62"/>
  <c r="F7" i="62"/>
  <c r="F6" i="62"/>
  <c r="F5" i="62"/>
  <c r="D2" i="62"/>
  <c r="A3" i="61" l="1"/>
  <c r="A2" i="61"/>
  <c r="C4" i="61"/>
  <c r="A3" i="60" l="1"/>
  <c r="A2" i="60"/>
  <c r="B7" i="31" l="1"/>
  <c r="B6" i="31"/>
  <c r="A2" i="31"/>
  <c r="B3" i="31"/>
  <c r="C2" i="32"/>
  <c r="A2" i="32"/>
  <c r="A27" i="29"/>
  <c r="A3" i="56" l="1"/>
  <c r="A2" i="56"/>
  <c r="A3" i="53" l="1"/>
  <c r="A2" i="53"/>
  <c r="F3" i="47" l="1"/>
  <c r="E3" i="47"/>
  <c r="B3" i="47"/>
  <c r="D2" i="50"/>
  <c r="F2" i="49"/>
  <c r="E2" i="48"/>
  <c r="D2" i="47"/>
  <c r="A2" i="50"/>
  <c r="A2" i="49"/>
  <c r="A2" i="48"/>
  <c r="A2" i="47"/>
  <c r="M27" i="28" l="1"/>
  <c r="N27" i="28"/>
  <c r="L27" i="28"/>
  <c r="C3" i="45"/>
  <c r="E2" i="34"/>
  <c r="A2" i="34"/>
  <c r="E3" i="30"/>
  <c r="D3" i="30"/>
  <c r="C3" i="30"/>
  <c r="C2" i="30"/>
  <c r="A2" i="30"/>
  <c r="A28" i="29"/>
  <c r="F2" i="29"/>
  <c r="A2" i="29"/>
  <c r="G2" i="28"/>
  <c r="A2" i="28"/>
  <c r="I2" i="27"/>
  <c r="A2" i="27"/>
  <c r="A3" i="26"/>
  <c r="A2" i="26"/>
  <c r="Q1" i="26"/>
  <c r="A3" i="25"/>
  <c r="A2" i="25"/>
  <c r="Q1" i="25"/>
  <c r="C2" i="24"/>
  <c r="A2" i="24"/>
  <c r="D2" i="23"/>
  <c r="A2" i="23"/>
  <c r="E2" i="22"/>
  <c r="A2" i="22"/>
  <c r="F2" i="21"/>
  <c r="A2" i="21"/>
  <c r="G2" i="20"/>
  <c r="A2" i="20"/>
  <c r="F2" i="19"/>
  <c r="A2" i="19"/>
  <c r="E2" i="18"/>
  <c r="A2" i="18"/>
  <c r="D2" i="17"/>
  <c r="A2" i="17"/>
  <c r="A3" i="16"/>
  <c r="B2" i="16"/>
  <c r="D2" i="15"/>
  <c r="A2" i="15"/>
  <c r="A33" i="10"/>
  <c r="D2" i="10"/>
  <c r="A2" i="10"/>
  <c r="F22" i="32"/>
  <c r="E22" i="32"/>
  <c r="D22" i="32"/>
  <c r="E24" i="30"/>
  <c r="F21" i="30" s="1"/>
  <c r="F22" i="30"/>
  <c r="F20" i="30"/>
  <c r="F18" i="30"/>
  <c r="F14" i="30"/>
  <c r="E14" i="30"/>
  <c r="D14" i="30"/>
  <c r="D24" i="30" s="1"/>
  <c r="C14" i="30"/>
  <c r="C24" i="30" s="1"/>
  <c r="F13" i="30"/>
  <c r="F12" i="30"/>
  <c r="F11" i="30"/>
  <c r="F10" i="30"/>
  <c r="F9" i="30"/>
  <c r="F7" i="30"/>
  <c r="F6" i="30"/>
  <c r="F5" i="30"/>
  <c r="K25" i="29"/>
  <c r="I25" i="29"/>
  <c r="D25" i="29"/>
  <c r="L23" i="29"/>
  <c r="L21" i="29"/>
  <c r="L19" i="29"/>
  <c r="L17" i="29"/>
  <c r="L15" i="29"/>
  <c r="L13" i="29"/>
  <c r="L11" i="29"/>
  <c r="L9" i="29"/>
  <c r="L7" i="29"/>
  <c r="L5" i="29"/>
  <c r="K27" i="28"/>
  <c r="J27" i="28"/>
  <c r="P27" i="27"/>
  <c r="O27" i="27"/>
  <c r="N27" i="27"/>
  <c r="H27" i="27"/>
  <c r="G27" i="27"/>
  <c r="F27" i="27"/>
  <c r="P28" i="26"/>
  <c r="O28" i="26"/>
  <c r="N28" i="26"/>
  <c r="H28" i="26"/>
  <c r="G28" i="26"/>
  <c r="F28" i="26"/>
  <c r="B28" i="26"/>
  <c r="P28" i="25"/>
  <c r="O28" i="25"/>
  <c r="N28" i="25"/>
  <c r="H28" i="25"/>
  <c r="G28" i="25"/>
  <c r="F28" i="25"/>
  <c r="B28" i="25"/>
  <c r="G25" i="23"/>
  <c r="F25" i="23"/>
  <c r="E25" i="23"/>
  <c r="D25" i="23"/>
  <c r="C25" i="23"/>
  <c r="B25" i="23"/>
  <c r="F29" i="22"/>
  <c r="E29" i="22"/>
  <c r="F23" i="21"/>
  <c r="E25" i="20"/>
  <c r="F25" i="19"/>
  <c r="E19" i="17"/>
  <c r="F25" i="15"/>
  <c r="F24" i="15"/>
  <c r="F23" i="15"/>
  <c r="F22" i="15"/>
  <c r="F21" i="15"/>
  <c r="F20" i="15"/>
  <c r="F19" i="15"/>
  <c r="F18" i="15"/>
  <c r="F17" i="15"/>
  <c r="F15" i="15"/>
  <c r="F11" i="15"/>
  <c r="F10" i="15"/>
  <c r="F9" i="15"/>
  <c r="F7" i="15"/>
  <c r="F6" i="15"/>
  <c r="F5" i="15"/>
  <c r="L30" i="10"/>
  <c r="I30" i="10"/>
  <c r="H30" i="10"/>
  <c r="G30" i="10"/>
  <c r="F30" i="10"/>
  <c r="E30" i="10"/>
  <c r="A2" i="1"/>
  <c r="F16" i="30" l="1"/>
  <c r="F15" i="30"/>
  <c r="F19" i="30"/>
  <c r="F23" i="30"/>
  <c r="F24" i="30"/>
  <c r="F17" i="30"/>
</calcChain>
</file>

<file path=xl/sharedStrings.xml><?xml version="1.0" encoding="utf-8"?>
<sst xmlns="http://schemas.openxmlformats.org/spreadsheetml/2006/main" count="908" uniqueCount="659">
  <si>
    <t>受檢單位：</t>
  </si>
  <si>
    <t>檢查基準日：</t>
  </si>
  <si>
    <t>上次檢查基準日：</t>
  </si>
  <si>
    <t>項目</t>
  </si>
  <si>
    <t>附表編號</t>
  </si>
  <si>
    <t xml:space="preserve">    資 料 名 稱</t>
  </si>
  <si>
    <t>附表B1</t>
  </si>
  <si>
    <t>附表B8</t>
  </si>
  <si>
    <t>承受擔保品明細表</t>
  </si>
  <si>
    <t>附表B13</t>
  </si>
  <si>
    <t>放款性質分析表</t>
  </si>
  <si>
    <t>附表B14</t>
  </si>
  <si>
    <t>附表B15</t>
  </si>
  <si>
    <t>承作整批分戶房貸彙總表</t>
  </si>
  <si>
    <t>附表B15-1</t>
  </si>
  <si>
    <t>承作整批分戶房貸明細表</t>
  </si>
  <si>
    <t>附表B16</t>
  </si>
  <si>
    <t>對理監事職員及與其有利害關係人者授信明細表</t>
  </si>
  <si>
    <t>附表B17</t>
  </si>
  <si>
    <t>以空地為擔保品授信明細表</t>
  </si>
  <si>
    <t>附表B18</t>
  </si>
  <si>
    <t>縣市外擔保品授信明細表</t>
  </si>
  <si>
    <t>附表B19</t>
  </si>
  <si>
    <t>關聯戶、關係戶借款明細表</t>
  </si>
  <si>
    <t>逾期放款統計表、結構分析表</t>
  </si>
  <si>
    <t>附表B21</t>
  </si>
  <si>
    <t>其他應予評估放款明細表</t>
  </si>
  <si>
    <t>附表B22</t>
  </si>
  <si>
    <t>逾期放款明細表</t>
  </si>
  <si>
    <t>附表B23</t>
  </si>
  <si>
    <t>催收款項明細表</t>
  </si>
  <si>
    <t>附表B24</t>
  </si>
  <si>
    <t>協議分期明細表</t>
  </si>
  <si>
    <t>附表B25</t>
  </si>
  <si>
    <t>轉銷呆帳明細表</t>
  </si>
  <si>
    <t>附表B26</t>
  </si>
  <si>
    <t>投資內容分析表</t>
  </si>
  <si>
    <t>附表B27</t>
  </si>
  <si>
    <t>附表B28</t>
  </si>
  <si>
    <t>買入票券(有價證券)明細表</t>
  </si>
  <si>
    <t>其他</t>
  </si>
  <si>
    <t>附表B30</t>
  </si>
  <si>
    <t>金融機構主要負責人名冊</t>
  </si>
  <si>
    <t>金融法規適用意見表</t>
  </si>
  <si>
    <t>備註</t>
  </si>
  <si>
    <t>單位：新臺幣千元</t>
  </si>
  <si>
    <t>千元</t>
  </si>
  <si>
    <t>合計</t>
  </si>
  <si>
    <t>日期</t>
  </si>
  <si>
    <t>權利移轉</t>
  </si>
  <si>
    <t>標的物座落</t>
  </si>
  <si>
    <t>借款人</t>
  </si>
  <si>
    <t>拍定次數</t>
  </si>
  <si>
    <t>實際承受</t>
  </si>
  <si>
    <t>契稅</t>
  </si>
  <si>
    <t>其他成本</t>
  </si>
  <si>
    <t>基準日</t>
  </si>
  <si>
    <t>評估現值</t>
  </si>
  <si>
    <t>火險</t>
  </si>
  <si>
    <t>目前處理情形</t>
  </si>
  <si>
    <t>證書日</t>
  </si>
  <si>
    <t>地號、地坪</t>
  </si>
  <si>
    <t>拍賣</t>
  </si>
  <si>
    <t>金額</t>
  </si>
  <si>
    <t>帳列</t>
  </si>
  <si>
    <t>起迄</t>
  </si>
  <si>
    <t>現況</t>
  </si>
  <si>
    <t>評估損失</t>
  </si>
  <si>
    <t>列帳日</t>
  </si>
  <si>
    <t>建號、地址、建坪</t>
  </si>
  <si>
    <t>底價</t>
  </si>
  <si>
    <t>（競標金額）</t>
  </si>
  <si>
    <t>（擬處分價）</t>
  </si>
  <si>
    <t>時間</t>
  </si>
  <si>
    <t>說明：1.「現況」欄應請敘明閒置、他人占用、出租、委售、自售及其他重要事項等。</t>
  </si>
  <si>
    <t>　　　2.本表請逐案填寫，如不敷使用請自行影印填畢。</t>
  </si>
  <si>
    <t>金額（千元）</t>
  </si>
  <si>
    <t>戶</t>
  </si>
  <si>
    <t>額度別</t>
  </si>
  <si>
    <t>（按歸戶統計資料填列）</t>
  </si>
  <si>
    <t>千元。</t>
  </si>
  <si>
    <t>戶名</t>
  </si>
  <si>
    <t>放款總餘額（含催收款項）：</t>
  </si>
  <si>
    <t>性質</t>
  </si>
  <si>
    <t>％</t>
  </si>
  <si>
    <t>對象別</t>
  </si>
  <si>
    <t>正會員人</t>
  </si>
  <si>
    <t>人</t>
  </si>
  <si>
    <t>贊助會員人</t>
  </si>
  <si>
    <t>非會員人</t>
  </si>
  <si>
    <t>縣(市)政府貸款</t>
  </si>
  <si>
    <t>內部融資</t>
  </si>
  <si>
    <t>擔保品別</t>
  </si>
  <si>
    <t>同一縣(市)內不動產為擔保</t>
  </si>
  <si>
    <t>縣(市)外不動產為擔保</t>
  </si>
  <si>
    <t>存單質借</t>
  </si>
  <si>
    <t>動產(汽車、漁船)為擔保</t>
  </si>
  <si>
    <t>農業信用保證基金保證</t>
  </si>
  <si>
    <t>無擔保</t>
  </si>
  <si>
    <t>期限別</t>
  </si>
  <si>
    <t>一年以下（含一年）</t>
  </si>
  <si>
    <t>一年以上至七年</t>
  </si>
  <si>
    <t>七年以上</t>
  </si>
  <si>
    <t>一百萬元以下</t>
  </si>
  <si>
    <t>一百萬元（含）至一千萬元</t>
  </si>
  <si>
    <t>一千萬元（含）至五千萬元</t>
  </si>
  <si>
    <t>五千萬元（含）至一億元</t>
  </si>
  <si>
    <t>一億元（含）以上</t>
  </si>
  <si>
    <t>註：1.請附放款主要業務概況表A表。</t>
  </si>
  <si>
    <t>自用住宅貸款</t>
  </si>
  <si>
    <t>對非會員辦理政策性農業專案貸款</t>
  </si>
  <si>
    <t>非會員1,000千元以下之無擔保消費性貸款</t>
  </si>
  <si>
    <t>（不含政策性農業專案貸款）</t>
  </si>
  <si>
    <t>直轄市、縣(市)政府投資經營公營事業授信</t>
  </si>
  <si>
    <t>一、辦理建築業貸款分析表</t>
  </si>
  <si>
    <t>戶  數</t>
  </si>
  <si>
    <t>餘    額</t>
  </si>
  <si>
    <t>占檢查基準日
放款總額之比率(％)</t>
  </si>
  <si>
    <t>二、建築貸款辦理情形</t>
  </si>
  <si>
    <t>上月底</t>
  </si>
  <si>
    <t>本月底較
上月底增減</t>
  </si>
  <si>
    <t>建築貸款餘額</t>
  </si>
  <si>
    <t>放款總餘額</t>
  </si>
  <si>
    <t>建築貸款餘額占放款總餘額比率</t>
  </si>
  <si>
    <t>信用部上年度決算淨值</t>
  </si>
  <si>
    <t>建築貸款餘額占信用部上年度決算淨值比率</t>
  </si>
  <si>
    <t>建築貸款備抵呆帳餘額</t>
  </si>
  <si>
    <t>編號</t>
  </si>
  <si>
    <t>建商</t>
  </si>
  <si>
    <t>推案名稱</t>
  </si>
  <si>
    <t>共計承作戶數</t>
  </si>
  <si>
    <t>座落地點</t>
  </si>
  <si>
    <t>註：1.建商原貸建築融資係由他行庫辦理，於完工交屋後所爭取之分戶貸款始列入統計。</t>
  </si>
  <si>
    <t>序號</t>
  </si>
  <si>
    <t>科目</t>
  </si>
  <si>
    <t>核准金額</t>
  </si>
  <si>
    <t>初貸日</t>
  </si>
  <si>
    <t>基準日餘額</t>
  </si>
  <si>
    <t>繳息迄日</t>
  </si>
  <si>
    <t>（保證人）</t>
  </si>
  <si>
    <t>對理監事職員及與其有利害關係者授信明細表</t>
  </si>
  <si>
    <t>職別或關係</t>
  </si>
  <si>
    <t>保證人</t>
  </si>
  <si>
    <t>基準日
餘額</t>
  </si>
  <si>
    <t>擔保品名稱</t>
  </si>
  <si>
    <t>放款值</t>
  </si>
  <si>
    <t>設定順位</t>
  </si>
  <si>
    <t>利率</t>
  </si>
  <si>
    <t>本次起迄</t>
  </si>
  <si>
    <t>提供人</t>
  </si>
  <si>
    <t>設定金額</t>
  </si>
  <si>
    <t>(%)</t>
  </si>
  <si>
    <t>　　2.屬員工消費性貸款（免填列於上表），每人額度</t>
  </si>
  <si>
    <t>千元，筆數合計</t>
  </si>
  <si>
    <t>筆，金額合計</t>
  </si>
  <si>
    <t>空地為擔保授信明細表</t>
  </si>
  <si>
    <t>本次貸放</t>
  </si>
  <si>
    <t>借款用途</t>
  </si>
  <si>
    <t>擔保物
提供人</t>
  </si>
  <si>
    <t>地目及土地使用區分</t>
  </si>
  <si>
    <t>有興建計畫或週轉計畫</t>
  </si>
  <si>
    <t>取得建照日</t>
  </si>
  <si>
    <t>擔保品坐落區</t>
  </si>
  <si>
    <t>(會員別)</t>
  </si>
  <si>
    <t>初貸
金額</t>
  </si>
  <si>
    <t>起迄日</t>
  </si>
  <si>
    <t>餘額</t>
  </si>
  <si>
    <t>動工興建日</t>
  </si>
  <si>
    <t>註：1.同一土地同時或先後提供二人（含）以上借款時，應分別列出。</t>
  </si>
  <si>
    <t>　　2.除非都市計畫區內地目為田者外，皆需填列。</t>
  </si>
  <si>
    <t>縣市外擔保品放款明細表</t>
  </si>
  <si>
    <t>擔保品提供人</t>
  </si>
  <si>
    <t>擔保品座落及面積</t>
  </si>
  <si>
    <t>（含地號及建物地址）</t>
  </si>
  <si>
    <t>註：1.如貴機構有類似之報表，請影印後加填檢查所需資料亦可。</t>
  </si>
  <si>
    <t>　　2.檢查基準日不動產擔保放款計</t>
  </si>
  <si>
    <t>千元，其中以轄區外不動產為擔保品者計</t>
  </si>
  <si>
    <t>關聯戶 / 關係戶 借款明細表</t>
  </si>
  <si>
    <t>借戶</t>
  </si>
  <si>
    <t>貸放日</t>
  </si>
  <si>
    <t>借款金額</t>
  </si>
  <si>
    <t>擔保品</t>
  </si>
  <si>
    <t>備註
(轉催收/呆帳情形)</t>
  </si>
  <si>
    <t>到期日</t>
  </si>
  <si>
    <t>原貸金額</t>
  </si>
  <si>
    <t>(提供人)</t>
  </si>
  <si>
    <t>註：1.關聯戶係指互為借保關係、共同擔保品、資金流向及還款來源有相關連者。</t>
  </si>
  <si>
    <t>　　2.關係戶係指符合銀行法第25條同一關係人規定者。</t>
  </si>
  <si>
    <r>
      <t>　</t>
    </r>
    <r>
      <rPr>
        <b/>
        <sz val="12"/>
        <color rgb="FF000000"/>
        <rFont val="標楷體"/>
        <family val="4"/>
        <charset val="136"/>
      </rPr>
      <t>　3.請填列授信金額合計為</t>
    </r>
    <r>
      <rPr>
        <b/>
        <u/>
        <sz val="12"/>
        <color rgb="FF000000"/>
        <rFont val="標楷體"/>
        <family val="4"/>
        <charset val="136"/>
      </rPr>
      <t xml:space="preserve">                  </t>
    </r>
    <r>
      <rPr>
        <b/>
        <sz val="12"/>
        <color rgb="FF000000"/>
        <rFont val="標楷體"/>
        <family val="4"/>
        <charset val="136"/>
      </rPr>
      <t>千元以上之關係戶。</t>
    </r>
  </si>
  <si>
    <t>逾期放款統計表</t>
  </si>
  <si>
    <t xml:space="preserve">    期間  　　　　項目</t>
  </si>
  <si>
    <t>未滿3個月</t>
  </si>
  <si>
    <t>3個月～6個月</t>
  </si>
  <si>
    <t>6個月～1年</t>
  </si>
  <si>
    <t>1年～2年</t>
  </si>
  <si>
    <t>2年以上</t>
  </si>
  <si>
    <t>逾放比率（％）</t>
  </si>
  <si>
    <t>視同逾期者</t>
  </si>
  <si>
    <t>一般放款</t>
  </si>
  <si>
    <t>（無擔保放款）</t>
  </si>
  <si>
    <t>（擔保放款）</t>
  </si>
  <si>
    <t>無擔保透支</t>
  </si>
  <si>
    <t>擔保透支</t>
  </si>
  <si>
    <t>（透支）</t>
  </si>
  <si>
    <t>統一農貸</t>
  </si>
  <si>
    <t>（統一漁貸）</t>
  </si>
  <si>
    <t>專案放款</t>
  </si>
  <si>
    <t>農業發展</t>
  </si>
  <si>
    <t>基金放款</t>
  </si>
  <si>
    <t>催收款項</t>
  </si>
  <si>
    <t>　　2.催收款項基準日餘額</t>
  </si>
  <si>
    <t>千元(含協議分期償還及已取得分配表待領取免列報者共計</t>
  </si>
  <si>
    <t>千元)。</t>
  </si>
  <si>
    <t>逾期放款結構分析表</t>
  </si>
  <si>
    <t>逾期放款總額：</t>
  </si>
  <si>
    <t>性　　質</t>
  </si>
  <si>
    <t>項　　目</t>
  </si>
  <si>
    <t>正會員</t>
  </si>
  <si>
    <t>會員別</t>
  </si>
  <si>
    <t>贊助會員</t>
  </si>
  <si>
    <t>非會員</t>
  </si>
  <si>
    <t>註：1.請附上相關逾期放款電腦報表。</t>
  </si>
  <si>
    <t>貸放科目</t>
  </si>
  <si>
    <t>核貸金額</t>
  </si>
  <si>
    <t>應收利息（元）</t>
  </si>
  <si>
    <t>最後催理情形</t>
  </si>
  <si>
    <t>評估分類</t>
  </si>
  <si>
    <t>評註</t>
  </si>
  <si>
    <t>預收</t>
  </si>
  <si>
    <t>訴訟</t>
  </si>
  <si>
    <t>(催理情形請依附註代號填寫)</t>
  </si>
  <si>
    <t>(關係)</t>
  </si>
  <si>
    <t>款項</t>
  </si>
  <si>
    <t>費用</t>
  </si>
  <si>
    <t>種類</t>
  </si>
  <si>
    <t>催理情形</t>
  </si>
  <si>
    <t>拍賣次數</t>
  </si>
  <si>
    <t>法院鑑價</t>
  </si>
  <si>
    <t>Ⅱ</t>
  </si>
  <si>
    <t>Ⅲ</t>
  </si>
  <si>
    <t>Ⅳ</t>
  </si>
  <si>
    <t>（元）</t>
  </si>
  <si>
    <t>持分</t>
  </si>
  <si>
    <t>拍賣金額</t>
  </si>
  <si>
    <t>預估增值稅</t>
  </si>
  <si>
    <t>應收利息合計</t>
  </si>
  <si>
    <t>合計：</t>
  </si>
  <si>
    <t>主管：</t>
  </si>
  <si>
    <t>經辦：</t>
  </si>
  <si>
    <t>頁碼：</t>
  </si>
  <si>
    <t>2.基準日餘額、評估分類（Ⅱ、Ⅲ、Ⅳ）、應收利息、預收款項及訴訟費用合計欄請每頁加總。</t>
  </si>
  <si>
    <t>附註：催理情形代號：</t>
  </si>
  <si>
    <t>A0發函告中</t>
  </si>
  <si>
    <t>取得B1.支付命令、B2本票裁定、B3起訴、A4.拍賣裁定</t>
  </si>
  <si>
    <t>申請A1.支付命令、A2本票裁定、A3起訴、A4.拍賣裁定</t>
  </si>
  <si>
    <t>進行C1.強制執行、D1法院鑑價、E1.拍賣中、E2.拍定</t>
  </si>
  <si>
    <t>種類及持分</t>
  </si>
  <si>
    <t>設定順位及金額</t>
  </si>
  <si>
    <t>協議分期攤還免列報逾期放款案件明細表</t>
  </si>
  <si>
    <t>原貸科目</t>
  </si>
  <si>
    <t>延滯本金</t>
  </si>
  <si>
    <t>核准日期</t>
  </si>
  <si>
    <t>協議分期攤還</t>
  </si>
  <si>
    <t>評估分類及評註</t>
  </si>
  <si>
    <t>證明文件</t>
  </si>
  <si>
    <t>攤還期(年)數</t>
  </si>
  <si>
    <t>原貸起迄日</t>
  </si>
  <si>
    <t>原核定層級</t>
  </si>
  <si>
    <t>延滯日期</t>
  </si>
  <si>
    <t>應收利息</t>
  </si>
  <si>
    <t>核准層級</t>
  </si>
  <si>
    <t>訖日</t>
  </si>
  <si>
    <t>每期(月)攤還金額</t>
  </si>
  <si>
    <t>已攤還本金</t>
  </si>
  <si>
    <t xml:space="preserve">主管：　　           　　　　　　經辦：                                                          </t>
  </si>
  <si>
    <t>流水號</t>
  </si>
  <si>
    <t>原轉列催收款項時之餘額 (A)</t>
  </si>
  <si>
    <t>原擔保品放款值</t>
  </si>
  <si>
    <t>拍定日期</t>
  </si>
  <si>
    <t>拍定金額</t>
  </si>
  <si>
    <t>轉銷呆帳
日期</t>
  </si>
  <si>
    <t>轉銷呆帳金額(B)</t>
  </si>
  <si>
    <t>現欠餘額</t>
  </si>
  <si>
    <t>轉銷比率</t>
  </si>
  <si>
    <t>拍定拍次</t>
  </si>
  <si>
    <t>分配金額</t>
  </si>
  <si>
    <t>核准層級
及文號</t>
  </si>
  <si>
    <t xml:space="preserve"> (B/A)％</t>
  </si>
  <si>
    <t>　　　3.本表如不敷使用，請自行影印填畢；如　貴單位現行報表內容與檢查所需資料相同，得以　貴單位報表影印替代。</t>
  </si>
  <si>
    <t>　　　4.轉銷比率 =  轉銷呆帳金額  /  原轉列催收款餘額</t>
  </si>
  <si>
    <t>項          目</t>
  </si>
  <si>
    <t>國庫券</t>
  </si>
  <si>
    <t>可轉讓定期存單</t>
  </si>
  <si>
    <t>商業本票</t>
  </si>
  <si>
    <t>公  債</t>
  </si>
  <si>
    <t>公司債</t>
  </si>
  <si>
    <t>金融債券</t>
  </si>
  <si>
    <t>合作金控(股)公司股票</t>
  </si>
  <si>
    <t>財金資訊(股)公司股票</t>
  </si>
  <si>
    <t>全國農業金庫(股)公司股票</t>
  </si>
  <si>
    <t>合       計</t>
  </si>
  <si>
    <t>請填寫下列欄位：</t>
  </si>
  <si>
    <t>1、</t>
  </si>
  <si>
    <r>
      <t>2</t>
    </r>
    <r>
      <rPr>
        <sz val="14"/>
        <color rgb="FF000000"/>
        <rFont val="細明體"/>
        <family val="3"/>
        <charset val="136"/>
      </rPr>
      <t>、</t>
    </r>
  </si>
  <si>
    <r>
      <t>3</t>
    </r>
    <r>
      <rPr>
        <sz val="14"/>
        <color rgb="FF000000"/>
        <rFont val="細明體"/>
        <family val="3"/>
        <charset val="136"/>
      </rPr>
      <t>、</t>
    </r>
  </si>
  <si>
    <t>名稱</t>
  </si>
  <si>
    <t>信用評等等級</t>
  </si>
  <si>
    <t>※到期日</t>
  </si>
  <si>
    <t>面值</t>
  </si>
  <si>
    <t>帳面成本</t>
  </si>
  <si>
    <t>評估價值</t>
  </si>
  <si>
    <t>註：※分期償還本息者，以最後到期日為準。</t>
  </si>
  <si>
    <t>職  稱</t>
  </si>
  <si>
    <t>姓  名</t>
  </si>
  <si>
    <t>當選日期</t>
  </si>
  <si>
    <t>到任日期</t>
  </si>
  <si>
    <t>擔任期間</t>
  </si>
  <si>
    <t>一、職稱請依理事長、理事、常務監事、監事、總幹事、信用部主任順序填寫。</t>
  </si>
  <si>
    <t>二、為利於金融檢查相關業務之連繫，請填列信用部主任、稽核(股長)之聯絡電話。</t>
  </si>
  <si>
    <t>信用部主任：</t>
  </si>
  <si>
    <t>信用部電話(含分機)：</t>
  </si>
  <si>
    <t>稽核(股長)：</t>
  </si>
  <si>
    <r>
      <t>金融法規適用意見表</t>
    </r>
    <r>
      <rPr>
        <sz val="16"/>
        <color rgb="FF000000"/>
        <rFont val="標楷體"/>
        <family val="4"/>
        <charset val="136"/>
      </rPr>
      <t xml:space="preserve"> </t>
    </r>
  </si>
  <si>
    <t>受檢機構：</t>
  </si>
  <si>
    <t>日期：   年  月  日</t>
  </si>
  <si>
    <t>法規名稱</t>
  </si>
  <si>
    <t>法規發布日期及文號</t>
  </si>
  <si>
    <t>法規適用疑義/不合時宜之內容</t>
  </si>
  <si>
    <t>說   明</t>
  </si>
  <si>
    <t>建議事項</t>
  </si>
  <si>
    <t>註：</t>
  </si>
  <si>
    <t>受檢機構聯絡人：               電話：</t>
  </si>
  <si>
    <t>＊</t>
  </si>
  <si>
    <t>受檢機構聯絡人在總機構係指總稽核、外國金融機構在臺分支機構係指法令遵循主管、證券業係指內部稽核主管、其他分支機構係指受檢機構經理（或其代理人）、農（漁）會信用部係指信用部主任。</t>
  </si>
  <si>
    <r>
      <rPr>
        <sz val="6"/>
        <color rgb="FF000000"/>
        <rFont val="標楷體"/>
        <family val="4"/>
        <charset val="136"/>
      </rPr>
      <t xml:space="preserve"> </t>
    </r>
    <r>
      <rPr>
        <sz val="12"/>
        <color rgb="FF000000"/>
        <rFont val="標楷體"/>
        <family val="4"/>
        <charset val="136"/>
      </rPr>
      <t>2.未達5戶以上（含）者免列為整批分戶房貸。</t>
    </r>
    <phoneticPr fontId="6" type="noConversion"/>
  </si>
  <si>
    <t>註：1.本表填列之授信對象包括：本會負責人及各部門員工，或與負責人或辦理授信職員有利害關係者（銀行法第33條之一
      暨農、漁會信用部各項風險控制比率管理辦法第六、七條）。</t>
    <phoneticPr fontId="6" type="noConversion"/>
  </si>
  <si>
    <r>
      <t xml:space="preserve">戶名
</t>
    </r>
    <r>
      <rPr>
        <sz val="8"/>
        <color rgb="FF000000"/>
        <rFont val="標楷體"/>
        <family val="4"/>
        <charset val="136"/>
      </rPr>
      <t>(公司戶加填負責人姓名、行業別)</t>
    </r>
    <phoneticPr fontId="6" type="noConversion"/>
  </si>
  <si>
    <r>
      <t xml:space="preserve">戶名
</t>
    </r>
    <r>
      <rPr>
        <sz val="8"/>
        <color rgb="FF000000"/>
        <rFont val="標楷體"/>
        <family val="4"/>
        <charset val="136"/>
      </rPr>
      <t>(公司戶加填負責人姓名、行業別)</t>
    </r>
    <phoneticPr fontId="6" type="noConversion"/>
  </si>
  <si>
    <t>戶名
（公司戶請加填負責人姓名）</t>
    <phoneticPr fontId="6" type="noConversion"/>
  </si>
  <si>
    <r>
      <t>受檢機構填列簽章後，請於檢查結束日</t>
    </r>
    <r>
      <rPr>
        <sz val="14"/>
        <color rgb="FF000000"/>
        <rFont val="Times New Roman"/>
        <family val="1"/>
      </rPr>
      <t>(</t>
    </r>
    <r>
      <rPr>
        <sz val="14"/>
        <color rgb="FF000000"/>
        <rFont val="標楷體"/>
        <family val="4"/>
        <charset val="136"/>
      </rPr>
      <t>前</t>
    </r>
    <r>
      <rPr>
        <sz val="14"/>
        <color rgb="FF000000"/>
        <rFont val="Times New Roman"/>
        <family val="1"/>
      </rPr>
      <t>)</t>
    </r>
    <r>
      <rPr>
        <sz val="14"/>
        <color rgb="FF000000"/>
        <rFont val="標楷體"/>
        <family val="4"/>
        <charset val="136"/>
      </rPr>
      <t>送交本局檢查領隊(無意見者，請填"無")。</t>
    </r>
    <phoneticPr fontId="6" type="noConversion"/>
  </si>
  <si>
    <t>○○縣○○鄉農會信用部</t>
    <phoneticPr fontId="6" type="noConversion"/>
  </si>
  <si>
    <t>轉催收日期</t>
    <phoneticPr fontId="6" type="noConversion"/>
  </si>
  <si>
    <r>
      <t>(二)</t>
    </r>
    <r>
      <rPr>
        <b/>
        <sz val="12"/>
        <color rgb="FF000000"/>
        <rFont val="標楷體"/>
        <family val="4"/>
        <charset val="136"/>
      </rPr>
      <t>貴單位現有報表內容與檢查所需資料相同，得以報表影印替代。</t>
    </r>
    <phoneticPr fontId="6" type="noConversion"/>
  </si>
  <si>
    <t>會計</t>
    <phoneticPr fontId="6" type="noConversion"/>
  </si>
  <si>
    <t>授信</t>
    <phoneticPr fontId="6" type="noConversion"/>
  </si>
  <si>
    <t>投資</t>
    <phoneticPr fontId="6" type="noConversion"/>
  </si>
  <si>
    <t>各等級風險客戶戶數統計表</t>
    <phoneticPr fontId="6" type="noConversion"/>
  </si>
  <si>
    <t>防制洗錢專責主管、專責人員及督導主管名冊</t>
    <phoneticPr fontId="6" type="noConversion"/>
  </si>
  <si>
    <t>貸款案件配合代書名冊</t>
    <phoneticPr fontId="6" type="noConversion"/>
  </si>
  <si>
    <t>附表B38</t>
    <phoneticPr fontId="6" type="noConversion"/>
  </si>
  <si>
    <t>附表B39</t>
    <phoneticPr fontId="6" type="noConversion"/>
  </si>
  <si>
    <t>申報疑似洗錢交易件數</t>
    <phoneticPr fontId="6" type="noConversion"/>
  </si>
  <si>
    <t>申報大額通貨交易件數</t>
    <phoneticPr fontId="6" type="noConversion"/>
  </si>
  <si>
    <t>1月1日至基準日</t>
    <phoneticPr fontId="6" type="noConversion"/>
  </si>
  <si>
    <t>百分比</t>
    <phoneticPr fontId="6" type="noConversion"/>
  </si>
  <si>
    <t>戶數</t>
    <phoneticPr fontId="6" type="noConversion"/>
  </si>
  <si>
    <t>合計</t>
    <phoneticPr fontId="6" type="noConversion"/>
  </si>
  <si>
    <t>低風險客戶</t>
    <phoneticPr fontId="6" type="noConversion"/>
  </si>
  <si>
    <t>中風險客戶</t>
    <phoneticPr fontId="6" type="noConversion"/>
  </si>
  <si>
    <t>高風險客戶</t>
    <phoneticPr fontId="6" type="noConversion"/>
  </si>
  <si>
    <t>等級</t>
    <phoneticPr fontId="6" type="noConversion"/>
  </si>
  <si>
    <r>
      <rPr>
        <u/>
        <sz val="12"/>
        <color rgb="FF000000"/>
        <rFont val="標楷體"/>
        <family val="4"/>
        <charset val="136"/>
      </rPr>
      <t xml:space="preserve">    </t>
    </r>
    <r>
      <rPr>
        <sz val="12"/>
        <color rgb="FF000000"/>
        <rFont val="標楷體"/>
        <family val="4"/>
        <charset val="136"/>
      </rPr>
      <t>分部督導主管</t>
    </r>
    <phoneticPr fontId="6" type="noConversion"/>
  </si>
  <si>
    <r>
      <rPr>
        <u/>
        <sz val="12"/>
        <color rgb="FF000000"/>
        <rFont val="標楷體"/>
        <family val="4"/>
        <charset val="136"/>
      </rPr>
      <t xml:space="preserve">    </t>
    </r>
    <r>
      <rPr>
        <sz val="12"/>
        <color rgb="FF000000"/>
        <rFont val="標楷體"/>
        <family val="4"/>
        <charset val="136"/>
      </rPr>
      <t>分部督導主管</t>
    </r>
    <phoneticPr fontId="6" type="noConversion"/>
  </si>
  <si>
    <r>
      <rPr>
        <u/>
        <sz val="12"/>
        <color rgb="FF000000"/>
        <rFont val="標楷體"/>
        <family val="4"/>
        <charset val="136"/>
      </rPr>
      <t xml:space="preserve">    </t>
    </r>
    <r>
      <rPr>
        <sz val="12"/>
        <color rgb="FF000000"/>
        <rFont val="標楷體"/>
        <family val="4"/>
        <charset val="136"/>
      </rPr>
      <t>分部督導主管</t>
    </r>
    <phoneticPr fontId="6" type="noConversion"/>
  </si>
  <si>
    <t>本部督導主管</t>
    <phoneticPr fontId="6" type="noConversion"/>
  </si>
  <si>
    <t>專責人員</t>
    <phoneticPr fontId="6" type="noConversion"/>
  </si>
  <si>
    <t>專責主管</t>
    <phoneticPr fontId="6" type="noConversion"/>
  </si>
  <si>
    <t>有無取得防制洗錢相關證書(請提供影本)</t>
    <phoneticPr fontId="6" type="noConversion"/>
  </si>
  <si>
    <t>目前擔任工作</t>
    <phoneticPr fontId="6" type="noConversion"/>
  </si>
  <si>
    <t>姓名</t>
    <phoneticPr fontId="6" type="noConversion"/>
  </si>
  <si>
    <t>職稱</t>
    <phoneticPr fontId="6" type="noConversion"/>
  </si>
  <si>
    <t>派任日期</t>
    <phoneticPr fontId="6" type="noConversion"/>
  </si>
  <si>
    <t>備註</t>
    <phoneticPr fontId="6" type="noConversion"/>
  </si>
  <si>
    <t>於信用部開戶帳號</t>
    <phoneticPr fontId="6" type="noConversion"/>
  </si>
  <si>
    <t>於信用部開戶戶名</t>
    <phoneticPr fontId="6" type="noConversion"/>
  </si>
  <si>
    <t>代書名稱</t>
    <phoneticPr fontId="6" type="noConversion"/>
  </si>
  <si>
    <t>貸款案件配合代書名冊</t>
    <phoneticPr fontId="6" type="noConversion"/>
  </si>
  <si>
    <t>本月底</t>
    <phoneticPr fontId="6" type="noConversion"/>
  </si>
  <si>
    <r>
      <rPr>
        <b/>
        <sz val="12"/>
        <color rgb="FF000000"/>
        <rFont val="標楷體"/>
        <family val="4"/>
        <charset val="136"/>
      </rPr>
      <t>衍生管制帳戶</t>
    </r>
    <r>
      <rPr>
        <sz val="12"/>
        <color rgb="FF000000"/>
        <rFont val="標楷體"/>
        <family val="4"/>
        <charset val="136"/>
      </rPr>
      <t>電腦明細報表(基準日)</t>
    </r>
    <phoneticPr fontId="6" type="noConversion"/>
  </si>
  <si>
    <r>
      <rPr>
        <b/>
        <sz val="12"/>
        <color rgb="FF000000"/>
        <rFont val="標楷體"/>
        <family val="4"/>
        <charset val="136"/>
      </rPr>
      <t>警示帳戶</t>
    </r>
    <r>
      <rPr>
        <sz val="12"/>
        <color rgb="FF000000"/>
        <rFont val="標楷體"/>
        <family val="4"/>
        <charset val="136"/>
      </rPr>
      <t>電腦明細報表(基準日)</t>
    </r>
    <phoneticPr fontId="6" type="noConversion"/>
  </si>
  <si>
    <t>自訂之「農會漁會信用部防杜人頭帳戶(範本)」</t>
    <phoneticPr fontId="6" type="noConversion"/>
  </si>
  <si>
    <t>自訂之「存款帳戶及疑似不法或顯屬異常交易管理作業準則」</t>
    <phoneticPr fontId="6" type="noConversion"/>
  </si>
  <si>
    <t>自訂之「農會漁會信用部防制洗錢及打擊資恐計畫」</t>
    <phoneticPr fontId="6" type="noConversion"/>
  </si>
  <si>
    <t>自訂之「農會漁會信用部評估洗錢及資恐風險及訂定相關防制計畫指引」</t>
    <phoneticPr fontId="6" type="noConversion"/>
  </si>
  <si>
    <t>業務</t>
    <phoneticPr fontId="6" type="noConversion"/>
  </si>
  <si>
    <t>自訂之「農會漁會信用部防制洗錢及打擊資恐注意事項」</t>
    <phoneticPr fontId="6" type="noConversion"/>
  </si>
  <si>
    <t>自訂之「農會漁會信用部防制洗錢及打擊資恐政策」</t>
    <phoneticPr fontId="6" type="noConversion"/>
  </si>
  <si>
    <t>自訂之「農會漁會信用部防制洗錢及打擊資恐作業程序」</t>
    <phoneticPr fontId="6" type="noConversion"/>
  </si>
  <si>
    <r>
      <rPr>
        <b/>
        <sz val="12"/>
        <color rgb="FF000000"/>
        <rFont val="標楷體"/>
        <family val="4"/>
        <charset val="136"/>
      </rPr>
      <t>保管箱開箱紀錄</t>
    </r>
    <r>
      <rPr>
        <sz val="12"/>
        <color rgb="FF000000"/>
        <rFont val="標楷體"/>
        <family val="4"/>
        <charset val="136"/>
      </rPr>
      <t>電腦明細報表(範圍：上次基準日～本次基準日)</t>
    </r>
    <phoneticPr fontId="6" type="noConversion"/>
  </si>
  <si>
    <r>
      <rPr>
        <b/>
        <sz val="12"/>
        <color rgb="FF000000"/>
        <rFont val="標楷體"/>
        <family val="4"/>
        <charset val="136"/>
      </rPr>
      <t>外國人存款開戶</t>
    </r>
    <r>
      <rPr>
        <sz val="12"/>
        <color rgb="FF000000"/>
        <rFont val="標楷體"/>
        <family val="4"/>
        <charset val="136"/>
      </rPr>
      <t>電腦明細報表(範圍：上次基準日～本次基準日)</t>
    </r>
    <phoneticPr fontId="6" type="noConversion"/>
  </si>
  <si>
    <r>
      <rPr>
        <b/>
        <sz val="12"/>
        <color rgb="FF000000"/>
        <rFont val="標楷體"/>
        <family val="4"/>
        <charset val="136"/>
      </rPr>
      <t>未成年人存款開戶</t>
    </r>
    <r>
      <rPr>
        <sz val="12"/>
        <color rgb="FF000000"/>
        <rFont val="標楷體"/>
        <family val="4"/>
        <charset val="136"/>
      </rPr>
      <t>電腦明細報表(範圍：上次基準日～本次基準日)</t>
    </r>
    <phoneticPr fontId="6" type="noConversion"/>
  </si>
  <si>
    <r>
      <rPr>
        <b/>
        <sz val="12"/>
        <color rgb="FF000000"/>
        <rFont val="標楷體"/>
        <family val="4"/>
        <charset val="136"/>
      </rPr>
      <t>非自然人存款開戶</t>
    </r>
    <r>
      <rPr>
        <sz val="12"/>
        <color rgb="FF000000"/>
        <rFont val="標楷體"/>
        <family val="4"/>
        <charset val="136"/>
      </rPr>
      <t>電腦明細報表(範圍：上次基準日～本次基準日)</t>
    </r>
    <phoneticPr fontId="6" type="noConversion"/>
  </si>
  <si>
    <t>請影印內部作業規範</t>
    <phoneticPr fontId="6" type="noConversion"/>
  </si>
  <si>
    <t>請電腦列印相關明細報表</t>
    <phoneticPr fontId="6" type="noConversion"/>
  </si>
  <si>
    <r>
      <rPr>
        <b/>
        <sz val="12"/>
        <color theme="1"/>
        <rFont val="標楷體"/>
        <family val="4"/>
        <charset val="136"/>
      </rPr>
      <t>AML「高風險」客戶</t>
    </r>
    <r>
      <rPr>
        <sz val="12"/>
        <color theme="1"/>
        <rFont val="標楷體"/>
        <family val="4"/>
        <charset val="136"/>
      </rPr>
      <t>電腦明細表(基準日)</t>
    </r>
    <phoneticPr fontId="6" type="noConversion"/>
  </si>
  <si>
    <r>
      <rPr>
        <b/>
        <sz val="12"/>
        <color theme="1"/>
        <rFont val="標楷體"/>
        <family val="4"/>
        <charset val="136"/>
      </rPr>
      <t>AML「客戶風險等級總表」</t>
    </r>
    <r>
      <rPr>
        <sz val="12"/>
        <color theme="1"/>
        <rFont val="標楷體"/>
        <family val="4"/>
        <charset val="136"/>
      </rPr>
      <t>報表(基準日)</t>
    </r>
    <phoneticPr fontId="6" type="noConversion"/>
  </si>
  <si>
    <r>
      <rPr>
        <b/>
        <sz val="12"/>
        <color theme="1"/>
        <rFont val="標楷體"/>
        <family val="4"/>
        <charset val="136"/>
      </rPr>
      <t>AML「高風險職業」</t>
    </r>
    <r>
      <rPr>
        <sz val="12"/>
        <color theme="1"/>
        <rFont val="標楷體"/>
        <family val="4"/>
        <charset val="136"/>
      </rPr>
      <t>客戶電腦明細表(基準日)</t>
    </r>
    <phoneticPr fontId="6" type="noConversion"/>
  </si>
  <si>
    <r>
      <rPr>
        <b/>
        <sz val="12"/>
        <color theme="1"/>
        <rFont val="標楷體"/>
        <family val="4"/>
        <charset val="136"/>
      </rPr>
      <t>AML「高風險職業總表」</t>
    </r>
    <r>
      <rPr>
        <sz val="12"/>
        <color theme="1"/>
        <rFont val="標楷體"/>
        <family val="4"/>
        <charset val="136"/>
      </rPr>
      <t>報表(基準日)</t>
    </r>
    <phoneticPr fontId="6" type="noConversion"/>
  </si>
  <si>
    <t>請借閱相關資料文件</t>
    <phoneticPr fontId="6" type="noConversion"/>
  </si>
  <si>
    <t xml:space="preserve">   </t>
    <phoneticPr fontId="6" type="noConversion"/>
  </si>
  <si>
    <t>資料編號</t>
    <phoneticPr fontId="6" type="noConversion"/>
  </si>
  <si>
    <t>洗1-1</t>
    <phoneticPr fontId="6" type="noConversion"/>
  </si>
  <si>
    <t>洗1-2</t>
    <phoneticPr fontId="6" type="noConversion"/>
  </si>
  <si>
    <t>洗1-3</t>
    <phoneticPr fontId="6" type="noConversion"/>
  </si>
  <si>
    <t>洗1-4</t>
    <phoneticPr fontId="6" type="noConversion"/>
  </si>
  <si>
    <t>洗1-5</t>
    <phoneticPr fontId="6" type="noConversion"/>
  </si>
  <si>
    <t>洗1-6</t>
    <phoneticPr fontId="6" type="noConversion"/>
  </si>
  <si>
    <t>洗1-7</t>
    <phoneticPr fontId="6" type="noConversion"/>
  </si>
  <si>
    <t>洗1-8</t>
    <phoneticPr fontId="6" type="noConversion"/>
  </si>
  <si>
    <t>洗1-9</t>
    <phoneticPr fontId="6" type="noConversion"/>
  </si>
  <si>
    <t>洗2-1</t>
    <phoneticPr fontId="6" type="noConversion"/>
  </si>
  <si>
    <t>洗2-2</t>
    <phoneticPr fontId="6" type="noConversion"/>
  </si>
  <si>
    <t>洗2-3</t>
    <phoneticPr fontId="6" type="noConversion"/>
  </si>
  <si>
    <t>洗2-4</t>
    <phoneticPr fontId="6" type="noConversion"/>
  </si>
  <si>
    <t>洗2-5</t>
    <phoneticPr fontId="6" type="noConversion"/>
  </si>
  <si>
    <t>洗3-1</t>
    <phoneticPr fontId="6" type="noConversion"/>
  </si>
  <si>
    <t>洗3-2</t>
    <phoneticPr fontId="6" type="noConversion"/>
  </si>
  <si>
    <t>洗3-3</t>
    <phoneticPr fontId="6" type="noConversion"/>
  </si>
  <si>
    <t>洗3-4</t>
    <phoneticPr fontId="6" type="noConversion"/>
  </si>
  <si>
    <t>洗3-5</t>
    <phoneticPr fontId="6" type="noConversion"/>
  </si>
  <si>
    <t>洗3-6</t>
    <phoneticPr fontId="6" type="noConversion"/>
  </si>
  <si>
    <t>洗3-7</t>
    <phoneticPr fontId="6" type="noConversion"/>
  </si>
  <si>
    <t>洗3-8</t>
    <phoneticPr fontId="6" type="noConversion"/>
  </si>
  <si>
    <t>洗3-9</t>
    <phoneticPr fontId="6" type="noConversion"/>
  </si>
  <si>
    <t>洗3-10</t>
    <phoneticPr fontId="6" type="noConversion"/>
  </si>
  <si>
    <t>洗3-11</t>
    <phoneticPr fontId="6" type="noConversion"/>
  </si>
  <si>
    <t>洗3-12</t>
    <phoneticPr fontId="6" type="noConversion"/>
  </si>
  <si>
    <t>洗3-13</t>
    <phoneticPr fontId="6" type="noConversion"/>
  </si>
  <si>
    <t>自編之「信用部防制洗錢及資恐風險評估報告」</t>
    <phoneticPr fontId="6" type="noConversion"/>
  </si>
  <si>
    <t>各等級風險客戶戶數統計表</t>
    <phoneticPr fontId="6" type="noConversion"/>
  </si>
  <si>
    <t>防制洗錢專責主管、專責人員及督導主管名冊</t>
    <phoneticPr fontId="6" type="noConversion"/>
  </si>
  <si>
    <t>104年6月底</t>
    <phoneticPr fontId="6" type="noConversion"/>
  </si>
  <si>
    <t>本月底較104
年6月底增減</t>
    <phoneticPr fontId="6" type="noConversion"/>
  </si>
  <si>
    <r>
      <t>一、上月底建築貸備抵呆帳金額：</t>
    </r>
    <r>
      <rPr>
        <u/>
        <sz val="12"/>
        <color rgb="FF000000"/>
        <rFont val="標楷體"/>
        <family val="4"/>
        <charset val="136"/>
      </rPr>
      <t xml:space="preserve">             </t>
    </r>
    <r>
      <rPr>
        <sz val="12"/>
        <color rgb="FF000000"/>
        <rFont val="標楷體"/>
        <family val="4"/>
        <charset val="136"/>
      </rPr>
      <t xml:space="preserve">千元 </t>
    </r>
    <phoneticPr fontId="6" type="noConversion"/>
  </si>
  <si>
    <r>
      <t>二、本月建築貸款撥款金額：</t>
    </r>
    <r>
      <rPr>
        <u/>
        <sz val="12"/>
        <color rgb="FF000000"/>
        <rFont val="標楷體"/>
        <family val="4"/>
        <charset val="136"/>
      </rPr>
      <t xml:space="preserve">              </t>
    </r>
    <r>
      <rPr>
        <sz val="12"/>
        <color rgb="FF000000"/>
        <rFont val="標楷體"/>
        <family val="4"/>
        <charset val="136"/>
      </rPr>
      <t>千元，收回金額：</t>
    </r>
    <r>
      <rPr>
        <u/>
        <sz val="12"/>
        <color rgb="FF000000"/>
        <rFont val="標楷體"/>
        <family val="4"/>
        <charset val="136"/>
      </rPr>
      <t xml:space="preserve">               </t>
    </r>
    <r>
      <rPr>
        <sz val="12"/>
        <color rgb="FF000000"/>
        <rFont val="標楷體"/>
        <family val="4"/>
        <charset val="136"/>
      </rPr>
      <t>千元</t>
    </r>
    <phoneticPr fontId="6" type="noConversion"/>
  </si>
  <si>
    <r>
      <t>四、建築貸款備抵呆帳比率(建築貸款備抵呆帳金額/建築貸款金額)：</t>
    </r>
    <r>
      <rPr>
        <u/>
        <sz val="12"/>
        <color rgb="FF000000"/>
        <rFont val="標楷體"/>
        <family val="4"/>
        <charset val="136"/>
      </rPr>
      <t xml:space="preserve">             %</t>
    </r>
    <phoneticPr fontId="6" type="noConversion"/>
  </si>
  <si>
    <r>
      <t>三、已提撥之建築貸款備抵呆帳合計：</t>
    </r>
    <r>
      <rPr>
        <u/>
        <sz val="12"/>
        <color rgb="FF000000"/>
        <rFont val="標楷體"/>
        <family val="4"/>
        <charset val="136"/>
      </rPr>
      <t xml:space="preserve">             </t>
    </r>
    <r>
      <rPr>
        <sz val="12"/>
        <color rgb="FF000000"/>
        <rFont val="標楷體"/>
        <family val="4"/>
        <charset val="136"/>
      </rPr>
      <t>千元</t>
    </r>
    <phoneticPr fontId="6" type="noConversion"/>
  </si>
  <si>
    <r>
      <t xml:space="preserve">    本月建築貸款備抵呆帳實際增提金額：</t>
    </r>
    <r>
      <rPr>
        <u/>
        <sz val="12"/>
        <color rgb="FF000000"/>
        <rFont val="標楷體"/>
        <family val="4"/>
        <charset val="136"/>
      </rPr>
      <t xml:space="preserve">               </t>
    </r>
    <r>
      <rPr>
        <sz val="12"/>
        <color rgb="FF000000"/>
        <rFont val="標楷體"/>
        <family val="4"/>
        <charset val="136"/>
      </rPr>
      <t>千元，提列日期：    年    月    日</t>
    </r>
    <phoneticPr fontId="6" type="noConversion"/>
  </si>
  <si>
    <t>建築貸款備抵呆帳提列情形：</t>
    <phoneticPr fontId="6" type="noConversion"/>
  </si>
  <si>
    <t>購地貸款</t>
    <phoneticPr fontId="6" type="noConversion"/>
  </si>
  <si>
    <t>興建房屋貸款</t>
    <phoneticPr fontId="6" type="noConversion"/>
  </si>
  <si>
    <t>週轉金貸款</t>
    <phoneticPr fontId="6" type="noConversion"/>
  </si>
  <si>
    <t>建築貸款範圍如下：1、建築業貸款：係指對以房屋興建投資為主要業務之企業承做購地、興建房屋及週轉金貸款。2、對其他企業建築貸款：係指對建築業以外之企業因承做房屋興建投資所辦理之購地、興建房屋及週轉金貸款。3、對個人戶建築貸款：係指對從事建築投資之個人所辦理之購地、興建房屋及週轉金貸款。</t>
    <phoneticPr fontId="6" type="noConversion"/>
  </si>
  <si>
    <r>
      <t xml:space="preserve">    本月建築貸款淨增(減)金額：</t>
    </r>
    <r>
      <rPr>
        <u/>
        <sz val="12"/>
        <color rgb="FF000000"/>
        <rFont val="標楷體"/>
        <family val="4"/>
        <charset val="136"/>
      </rPr>
      <t xml:space="preserve">             </t>
    </r>
    <r>
      <rPr>
        <sz val="12"/>
        <color rgb="FF000000"/>
        <rFont val="標楷體"/>
        <family val="4"/>
        <charset val="136"/>
      </rPr>
      <t xml:space="preserve">千元 × </t>
    </r>
    <r>
      <rPr>
        <u/>
        <sz val="12"/>
        <color rgb="FF000000"/>
        <rFont val="標楷體"/>
        <family val="4"/>
        <charset val="136"/>
      </rPr>
      <t xml:space="preserve">     </t>
    </r>
    <r>
      <rPr>
        <sz val="12"/>
        <color rgb="FF000000"/>
        <rFont val="標楷體"/>
        <family val="4"/>
        <charset val="136"/>
      </rPr>
      <t>％ ＝應增提備呆金額</t>
    </r>
    <r>
      <rPr>
        <u/>
        <sz val="12"/>
        <color rgb="FF000000"/>
        <rFont val="標楷體"/>
        <family val="4"/>
        <charset val="136"/>
      </rPr>
      <t xml:space="preserve">               </t>
    </r>
    <r>
      <rPr>
        <sz val="12"/>
        <color rgb="FF000000"/>
        <rFont val="標楷體"/>
        <family val="4"/>
        <charset val="136"/>
      </rPr>
      <t>千元</t>
    </r>
    <phoneticPr fontId="6" type="noConversion"/>
  </si>
  <si>
    <t>附表B14　　　　 建築貸款辦理情形及備抵呆帳提撥情形</t>
    <phoneticPr fontId="6" type="noConversion"/>
  </si>
  <si>
    <t>通報警示帳戶</t>
    <phoneticPr fontId="6" type="noConversion"/>
  </si>
  <si>
    <t>通報衍生管制帳戶</t>
    <phoneticPr fontId="6" type="noConversion"/>
  </si>
  <si>
    <t>大額通貨交易、疑似洗錢帳戶、警示帳戶及衍生管制帳戶統計表</t>
    <phoneticPr fontId="6" type="noConversion"/>
  </si>
  <si>
    <t>附表B1          會計業務提供資料清單</t>
    <phoneticPr fontId="6" type="noConversion"/>
  </si>
  <si>
    <t>會1-1</t>
    <phoneticPr fontId="6" type="noConversion"/>
  </si>
  <si>
    <t>會2-1</t>
    <phoneticPr fontId="6" type="noConversion"/>
  </si>
  <si>
    <r>
      <t>最近二年度會員代表大會</t>
    </r>
    <r>
      <rPr>
        <b/>
        <sz val="12"/>
        <color rgb="FF000000"/>
        <rFont val="標楷體"/>
        <family val="4"/>
        <charset val="136"/>
      </rPr>
      <t>決算報告書、年度預算書</t>
    </r>
    <phoneticPr fontId="6" type="noConversion"/>
  </si>
  <si>
    <t>請影印相關財務報表</t>
    <phoneticPr fontId="6" type="noConversion"/>
  </si>
  <si>
    <t>會1-2</t>
    <phoneticPr fontId="6" type="noConversion"/>
  </si>
  <si>
    <t>承1-1</t>
    <phoneticPr fontId="6" type="noConversion"/>
  </si>
  <si>
    <t>請提供承受擔保品相關資料</t>
    <phoneticPr fontId="6" type="noConversion"/>
  </si>
  <si>
    <r>
      <t>影印自訂之</t>
    </r>
    <r>
      <rPr>
        <b/>
        <sz val="12"/>
        <color rgb="FF000000"/>
        <rFont val="標楷體"/>
        <family val="4"/>
        <charset val="136"/>
      </rPr>
      <t>「承受擔保品處理辦法」</t>
    </r>
    <phoneticPr fontId="6" type="noConversion"/>
  </si>
  <si>
    <r>
      <t>影印地方主管機關</t>
    </r>
    <r>
      <rPr>
        <b/>
        <sz val="12"/>
        <color rgb="FF000000"/>
        <rFont val="標楷體"/>
        <family val="4"/>
        <charset val="136"/>
      </rPr>
      <t>核准延長處分之公文</t>
    </r>
    <phoneticPr fontId="6" type="noConversion"/>
  </si>
  <si>
    <r>
      <t>影印最近3年內</t>
    </r>
    <r>
      <rPr>
        <b/>
        <sz val="12"/>
        <color rgb="FF000000"/>
        <rFont val="標楷體"/>
        <family val="4"/>
        <charset val="136"/>
      </rPr>
      <t>自行公告拍賣底價</t>
    </r>
    <r>
      <rPr>
        <sz val="12"/>
        <color rgb="FF000000"/>
        <rFont val="標楷體"/>
        <family val="4"/>
        <charset val="136"/>
      </rPr>
      <t>或</t>
    </r>
    <r>
      <rPr>
        <b/>
        <sz val="12"/>
        <color rgb="FF000000"/>
        <rFont val="標楷體"/>
        <family val="4"/>
        <charset val="136"/>
      </rPr>
      <t>委託仲介業銷售底價</t>
    </r>
    <phoneticPr fontId="6" type="noConversion"/>
  </si>
  <si>
    <t>承1-2</t>
    <phoneticPr fontId="6" type="noConversion"/>
  </si>
  <si>
    <t>承1-3</t>
    <phoneticPr fontId="6" type="noConversion"/>
  </si>
  <si>
    <t>承1-4</t>
    <phoneticPr fontId="6" type="noConversion"/>
  </si>
  <si>
    <r>
      <t>請領承受擔保品土地及房屋</t>
    </r>
    <r>
      <rPr>
        <b/>
        <sz val="12"/>
        <color theme="1"/>
        <rFont val="標楷體"/>
        <family val="4"/>
        <charset val="136"/>
      </rPr>
      <t>謄本</t>
    </r>
    <phoneticPr fontId="6" type="noConversion"/>
  </si>
  <si>
    <r>
      <t>請鑑價人員依貴單位估價辦法，</t>
    </r>
    <r>
      <rPr>
        <b/>
        <sz val="12"/>
        <color rgb="FF000000"/>
        <rFont val="標楷體"/>
        <family val="4"/>
        <charset val="136"/>
      </rPr>
      <t>自行評估基準日「承受擔保品」之時價</t>
    </r>
    <r>
      <rPr>
        <sz val="12"/>
        <color rgb="FF000000"/>
        <rFont val="標楷體"/>
        <family val="4"/>
        <charset val="136"/>
      </rPr>
      <t>（須檢附市價佐證資料），並出具貴農會放款制式之不動產鑑價報告表</t>
    </r>
    <phoneticPr fontId="6" type="noConversion"/>
  </si>
  <si>
    <t>承1-5</t>
    <phoneticPr fontId="6" type="noConversion"/>
  </si>
  <si>
    <t>會計業務提供資料清單</t>
    <phoneticPr fontId="6" type="noConversion"/>
  </si>
  <si>
    <t>防制洗錢業務提供資料清單</t>
    <phoneticPr fontId="6" type="noConversion"/>
  </si>
  <si>
    <t>承作整批分戶房貸彙總表、承作整批分戶房貸明細表</t>
    <phoneticPr fontId="6" type="noConversion"/>
  </si>
  <si>
    <t>附表B15、B15-1</t>
    <phoneticPr fontId="6" type="noConversion"/>
  </si>
  <si>
    <t>附表B20</t>
    <phoneticPr fontId="6" type="noConversion"/>
  </si>
  <si>
    <t>附表B20-1、-2</t>
    <phoneticPr fontId="6" type="noConversion"/>
  </si>
  <si>
    <t>逾放</t>
    <phoneticPr fontId="6" type="noConversion"/>
  </si>
  <si>
    <t>逾放業務提供資料清單</t>
    <phoneticPr fontId="6" type="noConversion"/>
  </si>
  <si>
    <t>附表B20-2</t>
    <phoneticPr fontId="6" type="noConversion"/>
  </si>
  <si>
    <t>附表B20-1</t>
    <phoneticPr fontId="6" type="noConversion"/>
  </si>
  <si>
    <t>　　</t>
    <phoneticPr fontId="6" type="noConversion"/>
  </si>
  <si>
    <t>註：1.本表金額係依據「農會漁會信用部資產評估損失準備提列及逾期放款催收款呆帳處理辦法」第7條逾期放款及第8條</t>
    <phoneticPr fontId="6" type="noConversion"/>
  </si>
  <si>
    <t>　    催收款之列報範圍填列。</t>
  </si>
  <si>
    <t>　　2.請依據附表B20-1『逾期放款統計表』填報。</t>
    <phoneticPr fontId="6" type="noConversion"/>
  </si>
  <si>
    <t>請影印相關資料文件</t>
    <phoneticPr fontId="6" type="noConversion"/>
  </si>
  <si>
    <r>
      <t>自訂之</t>
    </r>
    <r>
      <rPr>
        <b/>
        <sz val="12"/>
        <color rgb="FF000000"/>
        <rFont val="標楷體"/>
        <family val="4"/>
        <charset val="136"/>
      </rPr>
      <t>「信用部資產品質評估、備抵呆帳提列、逾期放款催收款之清理及呆帳轉銷處理準則」</t>
    </r>
    <phoneticPr fontId="6" type="noConversion"/>
  </si>
  <si>
    <t>有價證券</t>
    <phoneticPr fontId="6" type="noConversion"/>
  </si>
  <si>
    <t>長期投資</t>
    <phoneticPr fontId="6" type="noConversion"/>
  </si>
  <si>
    <r>
      <t>檢查基準日帳列長期投資</t>
    </r>
    <r>
      <rPr>
        <u/>
        <sz val="12"/>
        <color rgb="FF000000"/>
        <rFont val="標楷體"/>
        <family val="4"/>
        <charset val="136"/>
      </rPr>
      <t xml:space="preserve">                        </t>
    </r>
    <r>
      <rPr>
        <sz val="12"/>
        <color rgb="FF000000"/>
        <rFont val="標楷體"/>
        <family val="4"/>
        <charset val="136"/>
      </rPr>
      <t>千元，係投資：</t>
    </r>
    <phoneticPr fontId="6" type="noConversion"/>
  </si>
  <si>
    <r>
      <t>A.影印自訂之</t>
    </r>
    <r>
      <rPr>
        <b/>
        <sz val="14"/>
        <color rgb="FF000000"/>
        <rFont val="標楷體"/>
        <family val="4"/>
        <charset val="136"/>
      </rPr>
      <t>「信用部持有有價證券作業準則」</t>
    </r>
    <r>
      <rPr>
        <sz val="14"/>
        <color rgb="FF000000"/>
        <rFont val="標楷體"/>
        <family val="4"/>
        <charset val="136"/>
      </rPr>
      <t>。</t>
    </r>
    <phoneticPr fontId="6" type="noConversion"/>
  </si>
  <si>
    <r>
      <t>C.影印上次基準日至本次基準日</t>
    </r>
    <r>
      <rPr>
        <b/>
        <sz val="14"/>
        <color rgb="FF000000"/>
        <rFont val="標楷體"/>
        <family val="4"/>
        <charset val="136"/>
      </rPr>
      <t>「備抵跌價損失-有價證券」</t>
    </r>
    <r>
      <rPr>
        <sz val="14"/>
        <color rgb="FF000000"/>
        <rFont val="標楷體"/>
        <family val="4"/>
        <charset val="136"/>
      </rPr>
      <t>之明細分類帳。</t>
    </r>
    <phoneticPr fontId="6" type="noConversion"/>
  </si>
  <si>
    <r>
      <t>B.影印上次基準日至本次基準日「</t>
    </r>
    <r>
      <rPr>
        <b/>
        <sz val="14"/>
        <color rgb="FF000000"/>
        <rFont val="標楷體"/>
        <family val="4"/>
        <charset val="136"/>
      </rPr>
      <t>有價證券」之明細分類帳</t>
    </r>
    <r>
      <rPr>
        <sz val="14"/>
        <color rgb="FF000000"/>
        <rFont val="標楷體"/>
        <family val="4"/>
        <charset val="136"/>
      </rPr>
      <t>。</t>
    </r>
    <phoneticPr fontId="6" type="noConversion"/>
  </si>
  <si>
    <t>請提供下列資料：</t>
    <phoneticPr fontId="6" type="noConversion"/>
  </si>
  <si>
    <r>
      <t>附表B26</t>
    </r>
    <r>
      <rPr>
        <sz val="16"/>
        <color rgb="FF000000"/>
        <rFont val="標楷體"/>
        <family val="4"/>
        <charset val="136"/>
      </rPr>
      <t xml:space="preserve">                    </t>
    </r>
    <r>
      <rPr>
        <b/>
        <sz val="16"/>
        <color rgb="FF000000"/>
        <rFont val="標楷體"/>
        <family val="4"/>
        <charset val="136"/>
      </rPr>
      <t xml:space="preserve">投資業務提供資料清單             </t>
    </r>
    <phoneticPr fontId="6" type="noConversion"/>
  </si>
  <si>
    <t>附表B27</t>
    <phoneticPr fontId="6" type="noConversion"/>
  </si>
  <si>
    <t>投資內容分析表</t>
    <phoneticPr fontId="6" type="noConversion"/>
  </si>
  <si>
    <t>投資業務提供資料清單</t>
    <phoneticPr fontId="6" type="noConversion"/>
  </si>
  <si>
    <r>
      <rPr>
        <b/>
        <sz val="12"/>
        <color rgb="FF000000"/>
        <rFont val="標楷體"/>
        <family val="4"/>
        <charset val="136"/>
      </rPr>
      <t>合庫金控(股)公司股票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    ) 元，檢查基準日收盤價</t>
    </r>
    <r>
      <rPr>
        <u/>
        <sz val="12"/>
        <color rgb="FF000000"/>
        <rFont val="標楷體"/>
        <family val="4"/>
        <charset val="136"/>
      </rPr>
      <t xml:space="preserve">     </t>
    </r>
    <r>
      <rPr>
        <sz val="12"/>
        <color rgb="FF000000"/>
        <rFont val="標楷體"/>
        <family val="4"/>
        <charset val="136"/>
      </rPr>
      <t>元，市價總值為</t>
    </r>
    <r>
      <rPr>
        <u/>
        <sz val="12"/>
        <color rgb="FF000000"/>
        <rFont val="標楷體"/>
        <family val="4"/>
        <charset val="136"/>
      </rPr>
      <t xml:space="preserve">              </t>
    </r>
    <r>
      <rPr>
        <sz val="12"/>
        <color rgb="FF000000"/>
        <rFont val="標楷體"/>
        <family val="4"/>
        <charset val="136"/>
      </rPr>
      <t>元。</t>
    </r>
    <phoneticPr fontId="6" type="noConversion"/>
  </si>
  <si>
    <r>
      <rPr>
        <b/>
        <sz val="12"/>
        <color rgb="FF000000"/>
        <rFont val="標楷體"/>
        <family val="4"/>
        <charset val="136"/>
      </rPr>
      <t>農業金庫(股)公司股票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    )元，上年底該公司每股淨值</t>
    </r>
    <r>
      <rPr>
        <u/>
        <sz val="12"/>
        <color rgb="FF000000"/>
        <rFont val="標楷體"/>
        <family val="4"/>
        <charset val="136"/>
      </rPr>
      <t xml:space="preserve">                </t>
    </r>
    <r>
      <rPr>
        <sz val="12"/>
        <color rgb="FF000000"/>
        <rFont val="標楷體"/>
        <family val="4"/>
        <charset val="136"/>
      </rPr>
      <t>元。</t>
    </r>
    <phoneticPr fontId="6" type="noConversion"/>
  </si>
  <si>
    <r>
      <rPr>
        <b/>
        <sz val="12"/>
        <color rgb="FF000000"/>
        <rFont val="標楷體"/>
        <family val="4"/>
        <charset val="136"/>
      </rPr>
      <t>財金資訊（股）公司股票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t>
    </r>
    <r>
      <rPr>
        <vertAlign val="subscript"/>
        <sz val="12"/>
        <color rgb="FF000000"/>
        <rFont val="標楷體"/>
        <family val="4"/>
        <charset val="136"/>
      </rPr>
      <t xml:space="preserve"> </t>
    </r>
    <r>
      <rPr>
        <sz val="12"/>
        <color rgb="FF000000"/>
        <rFont val="標楷體"/>
        <family val="4"/>
        <charset val="136"/>
      </rPr>
      <t>(     ) 元，上年底該公司每股淨值</t>
    </r>
    <r>
      <rPr>
        <u/>
        <sz val="12"/>
        <color rgb="FF000000"/>
        <rFont val="標楷體"/>
        <family val="4"/>
        <charset val="136"/>
      </rPr>
      <t xml:space="preserve">              </t>
    </r>
    <r>
      <rPr>
        <sz val="12"/>
        <color rgb="FF000000"/>
        <rFont val="標楷體"/>
        <family val="4"/>
        <charset val="136"/>
      </rPr>
      <t>元。</t>
    </r>
    <phoneticPr fontId="6" type="noConversion"/>
  </si>
  <si>
    <r>
      <rPr>
        <u/>
        <sz val="12"/>
        <color rgb="FF000000"/>
        <rFont val="標楷體"/>
        <family val="4"/>
        <charset val="136"/>
      </rPr>
      <t xml:space="preserve">                </t>
    </r>
    <r>
      <rPr>
        <sz val="12"/>
        <color rgb="FF000000"/>
        <rFont val="標楷體"/>
        <family val="4"/>
        <charset val="136"/>
      </rPr>
      <t>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     )元，上年底該公司每股淨值(或檢查基準日收盤價)</t>
    </r>
    <r>
      <rPr>
        <u/>
        <sz val="12"/>
        <color rgb="FF000000"/>
        <rFont val="標楷體"/>
        <family val="4"/>
        <charset val="136"/>
      </rPr>
      <t xml:space="preserve">                   </t>
    </r>
    <r>
      <rPr>
        <sz val="12"/>
        <color rgb="FF000000"/>
        <rFont val="標楷體"/>
        <family val="4"/>
        <charset val="136"/>
      </rPr>
      <t>元。</t>
    </r>
    <phoneticPr fontId="6" type="noConversion"/>
  </si>
  <si>
    <r>
      <rPr>
        <b/>
        <sz val="12"/>
        <color rgb="FF000000"/>
        <rFont val="標楷體"/>
        <family val="4"/>
        <charset val="136"/>
      </rPr>
      <t>果菜運銷(股)公司股票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     ) 元，上年底該公司每股淨值</t>
    </r>
    <r>
      <rPr>
        <u/>
        <sz val="12"/>
        <color rgb="FF000000"/>
        <rFont val="標楷體"/>
        <family val="4"/>
        <charset val="136"/>
      </rPr>
      <t xml:space="preserve">         </t>
    </r>
    <r>
      <rPr>
        <sz val="12"/>
        <color rgb="FF000000"/>
        <rFont val="標楷體"/>
        <family val="4"/>
        <charset val="136"/>
      </rPr>
      <t>元。</t>
    </r>
    <phoneticPr fontId="6" type="noConversion"/>
  </si>
  <si>
    <r>
      <rPr>
        <b/>
        <sz val="12"/>
        <color rgb="FF000000"/>
        <rFont val="標楷體"/>
        <family val="4"/>
        <charset val="136"/>
      </rPr>
      <t>縣(市)農會股票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 (      ) 元，上年底該公司每股淨值</t>
    </r>
    <r>
      <rPr>
        <u/>
        <sz val="12"/>
        <color rgb="FF000000"/>
        <rFont val="標楷體"/>
        <family val="4"/>
        <charset val="136"/>
      </rPr>
      <t xml:space="preserve">         </t>
    </r>
    <r>
      <rPr>
        <sz val="12"/>
        <color rgb="FF000000"/>
        <rFont val="標楷體"/>
        <family val="4"/>
        <charset val="136"/>
      </rPr>
      <t>元。</t>
    </r>
    <phoneticPr fontId="6" type="noConversion"/>
  </si>
  <si>
    <t xml:space="preserve">    ※本表合計金額應與附表B27之買入票券合計金額相同。</t>
    <phoneticPr fontId="6" type="noConversion"/>
  </si>
  <si>
    <t>內管</t>
    <phoneticPr fontId="6" type="noConversion"/>
  </si>
  <si>
    <t>大額放款：</t>
    <phoneticPr fontId="6" type="noConversion"/>
  </si>
  <si>
    <r>
      <t>影印</t>
    </r>
    <r>
      <rPr>
        <b/>
        <sz val="12"/>
        <color rgb="FF000000"/>
        <rFont val="標楷體"/>
        <family val="4"/>
        <charset val="136"/>
      </rPr>
      <t>授信審議委員會設置辦法</t>
    </r>
    <r>
      <rPr>
        <sz val="12"/>
        <color rgb="FF000000"/>
        <rFont val="標楷體"/>
        <family val="4"/>
        <charset val="136"/>
      </rPr>
      <t>，理事會及監事會同意之</t>
    </r>
    <r>
      <rPr>
        <b/>
        <sz val="12"/>
        <color rgb="FF000000"/>
        <rFont val="標楷體"/>
        <family val="4"/>
        <charset val="136"/>
      </rPr>
      <t>成員名單、會議紀錄</t>
    </r>
    <r>
      <rPr>
        <sz val="12"/>
        <color rgb="FF000000"/>
        <rFont val="標楷體"/>
        <family val="4"/>
        <charset val="136"/>
      </rPr>
      <t>（上次檢查後~本次檢查）</t>
    </r>
  </si>
  <si>
    <r>
      <t>影印</t>
    </r>
    <r>
      <rPr>
        <b/>
        <sz val="12"/>
        <color rgb="FF000000"/>
        <rFont val="標楷體"/>
        <family val="4"/>
        <charset val="136"/>
      </rPr>
      <t>授信覆審實施辦法</t>
    </r>
    <r>
      <rPr>
        <sz val="12"/>
        <color rgb="FF000000"/>
        <rFont val="標楷體"/>
        <family val="4"/>
        <charset val="136"/>
      </rPr>
      <t>(上次檢查後~本次檢查)</t>
    </r>
  </si>
  <si>
    <r>
      <t>影印「</t>
    </r>
    <r>
      <rPr>
        <b/>
        <sz val="12"/>
        <color rgb="FF000000"/>
        <rFont val="標楷體"/>
        <family val="4"/>
        <charset val="136"/>
      </rPr>
      <t>內部融資計畫</t>
    </r>
    <r>
      <rPr>
        <sz val="12"/>
        <color rgb="FF000000"/>
        <rFont val="標楷體"/>
        <family val="4"/>
        <charset val="136"/>
      </rPr>
      <t>及</t>
    </r>
    <r>
      <rPr>
        <b/>
        <sz val="12"/>
        <color rgb="FF000000"/>
        <rFont val="標楷體"/>
        <family val="4"/>
        <charset val="136"/>
      </rPr>
      <t>作業」提經理、監事會議通過之紀錄</t>
    </r>
  </si>
  <si>
    <r>
      <t>影印</t>
    </r>
    <r>
      <rPr>
        <b/>
        <sz val="12"/>
        <color rgb="FF000000"/>
        <rFont val="標楷體"/>
        <family val="4"/>
        <charset val="136"/>
      </rPr>
      <t>業務限制公文(含農委會核准放寬之非會員無擔保放款限額、擔保品徵提範圍)</t>
    </r>
  </si>
  <si>
    <r>
      <t>借閱</t>
    </r>
    <r>
      <rPr>
        <b/>
        <sz val="12"/>
        <color rgb="FF000000"/>
        <rFont val="標楷體"/>
        <family val="4"/>
        <charset val="136"/>
      </rPr>
      <t>銀行法第33條之1『有利害關係者』資料表</t>
    </r>
  </si>
  <si>
    <t>授信洗錢專案檢查資料清單總表</t>
    <phoneticPr fontId="6" type="noConversion"/>
  </si>
  <si>
    <t>建築貸款辦理情形及備抵呆帳提撥情形</t>
  </si>
  <si>
    <t>防制洗錢</t>
    <phoneticPr fontId="6" type="noConversion"/>
  </si>
  <si>
    <t>附表B35</t>
    <phoneticPr fontId="6" type="noConversion"/>
  </si>
  <si>
    <t>附表B36</t>
    <phoneticPr fontId="6" type="noConversion"/>
  </si>
  <si>
    <t>附表B37</t>
    <phoneticPr fontId="6" type="noConversion"/>
  </si>
  <si>
    <t>附表B39</t>
    <phoneticPr fontId="6" type="noConversion"/>
  </si>
  <si>
    <t>附表B40</t>
    <phoneticPr fontId="6" type="noConversion"/>
  </si>
  <si>
    <t>附表B35</t>
    <phoneticPr fontId="6" type="noConversion"/>
  </si>
  <si>
    <t>附表B36          防制洗錢業務提供資料清單</t>
    <phoneticPr fontId="6" type="noConversion"/>
  </si>
  <si>
    <t>附表B37   大額通貨交易、疑似洗錢帳戶、警示帳戶及衍生管制帳戶統計表</t>
    <phoneticPr fontId="6" type="noConversion"/>
  </si>
  <si>
    <t>附表B38</t>
    <phoneticPr fontId="6" type="noConversion"/>
  </si>
  <si>
    <t>附表B40</t>
    <phoneticPr fontId="6" type="noConversion"/>
  </si>
  <si>
    <r>
      <rPr>
        <b/>
        <sz val="12"/>
        <color rgb="FF000000"/>
        <rFont val="標楷體"/>
        <family val="4"/>
        <charset val="136"/>
      </rPr>
      <t>保管箱開戶</t>
    </r>
    <r>
      <rPr>
        <sz val="12"/>
        <color rgb="FF000000"/>
        <rFont val="標楷體"/>
        <family val="4"/>
        <charset val="136"/>
      </rPr>
      <t>電腦明細報表(範圍：上次基準日～本次基準日)</t>
    </r>
    <phoneticPr fontId="6" type="noConversion"/>
  </si>
  <si>
    <t>有關防制洗錢之員工教育訓練課程內容及簽到單(範圍：上次基準日～本次基準日)</t>
    <phoneticPr fontId="6" type="noConversion"/>
  </si>
  <si>
    <r>
      <rPr>
        <b/>
        <sz val="12"/>
        <color rgb="FF000000"/>
        <rFont val="標楷體"/>
        <family val="4"/>
        <charset val="136"/>
      </rPr>
      <t>一定金額以上之通貨交易</t>
    </r>
    <r>
      <rPr>
        <sz val="12"/>
        <color rgb="FF000000"/>
        <rFont val="標楷體"/>
        <family val="4"/>
        <charset val="136"/>
      </rPr>
      <t>暨疑似洗錢明細報表(範圍：上次基準日～本次基準日)</t>
    </r>
    <phoneticPr fontId="6" type="noConversion"/>
  </si>
  <si>
    <r>
      <rPr>
        <b/>
        <sz val="12"/>
        <color rgb="FF000000"/>
        <rFont val="標楷體"/>
        <family val="4"/>
        <charset val="136"/>
      </rPr>
      <t>通報疑似洗錢案件</t>
    </r>
    <r>
      <rPr>
        <sz val="12"/>
        <color rgb="FF000000"/>
        <rFont val="標楷體"/>
        <family val="4"/>
        <charset val="136"/>
      </rPr>
      <t>備查簿、相關書面文件(範圍：上次基準日～本次基準日)</t>
    </r>
    <phoneticPr fontId="6" type="noConversion"/>
  </si>
  <si>
    <r>
      <rPr>
        <b/>
        <sz val="12"/>
        <color rgb="FF000000"/>
        <rFont val="標楷體"/>
        <family val="4"/>
        <charset val="136"/>
      </rPr>
      <t>大額現金</t>
    </r>
    <r>
      <rPr>
        <sz val="12"/>
        <color rgb="FF000000"/>
        <rFont val="標楷體"/>
        <family val="4"/>
        <charset val="136"/>
      </rPr>
      <t>收付登記簿(範圍：上次基準日～本次基準日)</t>
    </r>
    <phoneticPr fontId="6" type="noConversion"/>
  </si>
  <si>
    <r>
      <rPr>
        <b/>
        <sz val="12"/>
        <color indexed="8"/>
        <rFont val="標楷體"/>
        <family val="4"/>
        <charset val="136"/>
      </rPr>
      <t>檢調單位調閱客戶交易資料</t>
    </r>
    <r>
      <rPr>
        <sz val="12"/>
        <color indexed="8"/>
        <rFont val="標楷體"/>
        <family val="4"/>
        <charset val="136"/>
      </rPr>
      <t>備查簿、相關書面文件(範圍：上次基準日～本次基準日)</t>
    </r>
    <phoneticPr fontId="6" type="noConversion"/>
  </si>
  <si>
    <r>
      <rPr>
        <b/>
        <sz val="12"/>
        <color indexed="8"/>
        <rFont val="標楷體"/>
        <family val="4"/>
        <charset val="136"/>
      </rPr>
      <t>婉拒開戶</t>
    </r>
    <r>
      <rPr>
        <sz val="12"/>
        <color indexed="8"/>
        <rFont val="標楷體"/>
        <family val="4"/>
        <charset val="136"/>
      </rPr>
      <t>備查簿、相關書面文件(範圍：上次基準日～本次基準日)</t>
    </r>
    <phoneticPr fontId="6" type="noConversion"/>
  </si>
  <si>
    <r>
      <rPr>
        <b/>
        <sz val="12"/>
        <color theme="1"/>
        <rFont val="標楷體"/>
        <family val="4"/>
        <charset val="136"/>
      </rPr>
      <t>AML「交易監控警示明細表」</t>
    </r>
    <r>
      <rPr>
        <sz val="12"/>
        <color theme="1"/>
        <rFont val="標楷體"/>
        <family val="4"/>
        <charset val="136"/>
      </rPr>
      <t>電腦明細表(範圍：上次基準日～本次基準日)；請將檔案以Excel方式存檔</t>
    </r>
    <phoneticPr fontId="6" type="noConversion"/>
  </si>
  <si>
    <r>
      <rPr>
        <b/>
        <sz val="12"/>
        <color indexed="8"/>
        <rFont val="標楷體"/>
        <family val="4"/>
        <charset val="136"/>
      </rPr>
      <t>現金存、提40(含)至50萬元(不含)交易</t>
    </r>
    <r>
      <rPr>
        <sz val="12"/>
        <color indexed="8"/>
        <rFont val="標楷體"/>
        <family val="4"/>
        <charset val="136"/>
      </rPr>
      <t>(單位帳號、戶名、ID、交易日、交易行、櫃員、借貸、金額、時間)電腦明細表(範圍：上次基準日～本次基準日)；請將檔案以Excel方式存檔</t>
    </r>
    <phoneticPr fontId="6" type="noConversion"/>
  </si>
  <si>
    <t>1.符合行政院農業委員會訂定「農會漁會信用部資產評估損失準備提列及逾期放款催放款呆帳處理辦法」第七條免列入列報逾期放款案件，
  請另填「協議分期攤還免列報逾放案件明細表」（表B24）。</t>
    <phoneticPr fontId="6" type="noConversion"/>
  </si>
  <si>
    <t>1.符合行政院農業委員會訂定「農會漁會信用部資產評估損失準備提列及逾期放款催放款呆帳處理辦法」第七條免列入列報逾期放款案件，
  請另填「協議分期攤還免列報逾放案件明細表」（表B24）。</t>
    <phoneticPr fontId="6" type="noConversion"/>
  </si>
  <si>
    <t>1.本表不含符合行政院農業委員會訂定「農會漁會信用部資產評估損失準備提列及逾期放款催放款呆帳處理辦法」第七條規定免列報逾期放款案件
  計         件，金額               千元；請另表(B24)填列。</t>
    <phoneticPr fontId="6" type="noConversion"/>
  </si>
  <si>
    <t>2.基準日餘額、評估分類（Ⅱ、Ⅲ、Ⅳ）、預收款項及訴訟費用合計欄請每頁加總。</t>
    <phoneticPr fontId="6" type="noConversion"/>
  </si>
  <si>
    <t>附表B20          逾放業務提供資料清單</t>
    <phoneticPr fontId="6" type="noConversion"/>
  </si>
  <si>
    <t xml:space="preserve">   </t>
    <phoneticPr fontId="6" type="noConversion"/>
  </si>
  <si>
    <t>逾1-1</t>
    <phoneticPr fontId="6" type="noConversion"/>
  </si>
  <si>
    <t>逾1-2</t>
    <phoneticPr fontId="6" type="noConversion"/>
  </si>
  <si>
    <r>
      <t>自訂之</t>
    </r>
    <r>
      <rPr>
        <b/>
        <sz val="12"/>
        <color rgb="FF000000"/>
        <rFont val="標楷體"/>
        <family val="4"/>
        <charset val="136"/>
      </rPr>
      <t>「應收債權委外催理契約書」、「委外催收作業準則」</t>
    </r>
    <phoneticPr fontId="6" type="noConversion"/>
  </si>
  <si>
    <t>逾1-3</t>
    <phoneticPr fontId="6" type="noConversion"/>
  </si>
  <si>
    <r>
      <t>自訂之</t>
    </r>
    <r>
      <rPr>
        <b/>
        <sz val="12"/>
        <color rgb="FF000000"/>
        <rFont val="標楷體"/>
        <family val="4"/>
        <charset val="136"/>
      </rPr>
      <t>「利息違約金減免辦法」</t>
    </r>
    <phoneticPr fontId="6" type="noConversion"/>
  </si>
  <si>
    <t>逾1-4</t>
    <phoneticPr fontId="6" type="noConversion"/>
  </si>
  <si>
    <r>
      <t>協議案件之</t>
    </r>
    <r>
      <rPr>
        <b/>
        <sz val="12"/>
        <color rgb="FF000000"/>
        <rFont val="標楷體"/>
        <family val="4"/>
        <charset val="136"/>
      </rPr>
      <t>「協議分期償還申請書」及「變更借據契約」</t>
    </r>
    <phoneticPr fontId="6" type="noConversion"/>
  </si>
  <si>
    <t>逾1-5</t>
    <phoneticPr fontId="6" type="noConversion"/>
  </si>
  <si>
    <r>
      <t>本次基準日</t>
    </r>
    <r>
      <rPr>
        <b/>
        <sz val="12"/>
        <color rgb="FF000000"/>
        <rFont val="標楷體"/>
        <family val="4"/>
        <charset val="136"/>
      </rPr>
      <t>列報地方主管機關之「逾期放款(含催收款項)明細月報表」</t>
    </r>
    <phoneticPr fontId="6" type="noConversion"/>
  </si>
  <si>
    <t>逾1-6</t>
    <phoneticPr fontId="6" type="noConversion"/>
  </si>
  <si>
    <r>
      <t>上次基準日至本次基準日</t>
    </r>
    <r>
      <rPr>
        <b/>
        <sz val="12"/>
        <color rgb="FF000000"/>
        <rFont val="標楷體"/>
        <family val="4"/>
        <charset val="136"/>
      </rPr>
      <t>轉銷呆帳案件，提報理事會及監事會之會議紀錄</t>
    </r>
    <phoneticPr fontId="6" type="noConversion"/>
  </si>
  <si>
    <t>逾1-7</t>
    <phoneticPr fontId="6" type="noConversion"/>
  </si>
  <si>
    <r>
      <t>催收款項、逾期放款、應予評估不良放款</t>
    </r>
    <r>
      <rPr>
        <b/>
        <sz val="12"/>
        <color rgb="FF000000"/>
        <rFont val="標楷體"/>
        <family val="4"/>
        <charset val="136"/>
      </rPr>
      <t>各案之最後催理進度之相關文件</t>
    </r>
    <phoneticPr fontId="6" type="noConversion"/>
  </si>
  <si>
    <r>
      <t>(1)未進行強制執行者，則影印核貸時之</t>
    </r>
    <r>
      <rPr>
        <b/>
        <sz val="12"/>
        <color rgb="FF000000"/>
        <rFont val="標楷體"/>
        <family val="4"/>
        <charset val="136"/>
      </rPr>
      <t>估價表</t>
    </r>
    <r>
      <rPr>
        <sz val="12"/>
        <color rgb="FF000000"/>
        <rFont val="標楷體"/>
        <family val="4"/>
        <charset val="136"/>
      </rPr>
      <t>（限擔保放款案件)</t>
    </r>
    <phoneticPr fontId="6" type="noConversion"/>
  </si>
  <si>
    <r>
      <t>(2)已取得執行名義者，請影印相關公文（</t>
    </r>
    <r>
      <rPr>
        <b/>
        <sz val="12"/>
        <color rgb="FF000000"/>
        <rFont val="標楷體"/>
        <family val="4"/>
        <charset val="136"/>
      </rPr>
      <t>如：支付命令確定證明書</t>
    </r>
    <r>
      <rPr>
        <sz val="12"/>
        <color rgb="FF000000"/>
        <rFont val="標楷體"/>
        <family val="4"/>
        <charset val="136"/>
      </rPr>
      <t>）</t>
    </r>
    <phoneticPr fontId="6" type="noConversion"/>
  </si>
  <si>
    <r>
      <t>(3)經法院完成鑑價者，請影印</t>
    </r>
    <r>
      <rPr>
        <b/>
        <sz val="12"/>
        <color rgb="FF000000"/>
        <rFont val="標楷體"/>
        <family val="4"/>
        <charset val="136"/>
      </rPr>
      <t>法院鑑價完成通知書</t>
    </r>
    <phoneticPr fontId="6" type="noConversion"/>
  </si>
  <si>
    <r>
      <t>(4)已拍賣完成者，請影印</t>
    </r>
    <r>
      <rPr>
        <b/>
        <sz val="12"/>
        <color rgb="FF000000"/>
        <rFont val="標楷體"/>
        <family val="4"/>
        <charset val="136"/>
      </rPr>
      <t>分配表</t>
    </r>
    <phoneticPr fontId="6" type="noConversion"/>
  </si>
  <si>
    <r>
      <t>(5)已換發債憑者，請影印</t>
    </r>
    <r>
      <rPr>
        <b/>
        <sz val="12"/>
        <color rgb="FF000000"/>
        <rFont val="標楷體"/>
        <family val="4"/>
        <charset val="136"/>
      </rPr>
      <t>債權憑證</t>
    </r>
    <r>
      <rPr>
        <sz val="12"/>
        <color rgb="FF000000"/>
        <rFont val="標楷體"/>
        <family val="4"/>
        <charset val="136"/>
      </rPr>
      <t>及</t>
    </r>
    <r>
      <rPr>
        <b/>
        <sz val="12"/>
        <color rgb="FF000000"/>
        <rFont val="標楷體"/>
        <family val="4"/>
        <charset val="136"/>
      </rPr>
      <t>最後一次拍賣公告</t>
    </r>
    <phoneticPr fontId="6" type="noConversion"/>
  </si>
  <si>
    <r>
      <t>(6)已進行拍賣者，請影印</t>
    </r>
    <r>
      <rPr>
        <b/>
        <sz val="12"/>
        <color rgb="FF000000"/>
        <rFont val="標楷體"/>
        <family val="4"/>
        <charset val="136"/>
      </rPr>
      <t>最後一次拍賣公告</t>
    </r>
    <phoneticPr fontId="6" type="noConversion"/>
  </si>
  <si>
    <t>逾1-8</t>
    <phoneticPr fontId="6" type="noConversion"/>
  </si>
  <si>
    <r>
      <t>本次基準日申報</t>
    </r>
    <r>
      <rPr>
        <b/>
        <sz val="12"/>
        <color rgb="FF000000"/>
        <rFont val="標楷體"/>
        <family val="4"/>
        <charset val="136"/>
      </rPr>
      <t>農金局</t>
    </r>
    <r>
      <rPr>
        <sz val="12"/>
        <color rgb="FF000000"/>
        <rFont val="標楷體"/>
        <family val="4"/>
        <charset val="136"/>
      </rPr>
      <t>各項法定比率資料之「</t>
    </r>
    <r>
      <rPr>
        <b/>
        <sz val="12"/>
        <color rgb="FF000000"/>
        <rFont val="標楷體"/>
        <family val="4"/>
        <charset val="136"/>
      </rPr>
      <t>應予評估資產彙總資料（A10）</t>
    </r>
    <r>
      <rPr>
        <sz val="12"/>
        <color rgb="FF000000"/>
        <rFont val="標楷體"/>
        <family val="4"/>
        <charset val="136"/>
      </rPr>
      <t>」</t>
    </r>
    <phoneticPr fontId="6" type="noConversion"/>
  </si>
  <si>
    <t>請借閱相關資料文件</t>
    <phoneticPr fontId="6" type="noConversion"/>
  </si>
  <si>
    <t>逾2-1</t>
    <phoneticPr fontId="6" type="noConversion"/>
  </si>
  <si>
    <r>
      <t>上次基準日至本次基準日</t>
    </r>
    <r>
      <rPr>
        <b/>
        <sz val="12"/>
        <color rgb="FF000000"/>
        <rFont val="標楷體"/>
        <family val="4"/>
        <charset val="136"/>
      </rPr>
      <t>轉銷呆帳案件，內部稽核查核報告</t>
    </r>
    <phoneticPr fontId="6" type="noConversion"/>
  </si>
  <si>
    <t>請電腦列印相關明細報表</t>
    <phoneticPr fontId="6" type="noConversion"/>
  </si>
  <si>
    <t>適用農金</t>
    <phoneticPr fontId="6" type="noConversion"/>
  </si>
  <si>
    <t>逾3-1</t>
    <phoneticPr fontId="6" type="noConversion"/>
  </si>
  <si>
    <r>
      <t>「</t>
    </r>
    <r>
      <rPr>
        <b/>
        <sz val="12"/>
        <color rgb="FF000000"/>
        <rFont val="標楷體"/>
        <family val="4"/>
        <charset val="136"/>
      </rPr>
      <t>繳息逾期明細月報表</t>
    </r>
    <r>
      <rPr>
        <sz val="12"/>
        <color rgb="FF000000"/>
        <rFont val="標楷體"/>
        <family val="4"/>
        <charset val="136"/>
      </rPr>
      <t>(農金LXM0008)」</t>
    </r>
    <phoneticPr fontId="6" type="noConversion"/>
  </si>
  <si>
    <t>逾3-2</t>
    <phoneticPr fontId="6" type="noConversion"/>
  </si>
  <si>
    <r>
      <t>「</t>
    </r>
    <r>
      <rPr>
        <b/>
        <sz val="12"/>
        <color rgb="FF000000"/>
        <rFont val="標楷體"/>
        <family val="4"/>
        <charset val="136"/>
      </rPr>
      <t>逾期放款明細表</t>
    </r>
    <r>
      <rPr>
        <sz val="12"/>
        <color rgb="FF000000"/>
        <rFont val="標楷體"/>
        <family val="4"/>
        <charset val="136"/>
      </rPr>
      <t>(農金LXM0009)」</t>
    </r>
    <phoneticPr fontId="6" type="noConversion"/>
  </si>
  <si>
    <t>逾3-3</t>
    <phoneticPr fontId="6" type="noConversion"/>
  </si>
  <si>
    <r>
      <t>「</t>
    </r>
    <r>
      <rPr>
        <b/>
        <sz val="12"/>
        <color rgb="FF000000"/>
        <rFont val="標楷體"/>
        <family val="4"/>
        <charset val="136"/>
      </rPr>
      <t>催放款資料明細表</t>
    </r>
    <r>
      <rPr>
        <sz val="12"/>
        <color rgb="FF000000"/>
        <rFont val="標楷體"/>
        <family val="4"/>
        <charset val="136"/>
      </rPr>
      <t>(農金LXM0010)」</t>
    </r>
    <phoneticPr fontId="6" type="noConversion"/>
  </si>
  <si>
    <t>逾3-4</t>
    <phoneticPr fontId="6" type="noConversion"/>
  </si>
  <si>
    <r>
      <t>「</t>
    </r>
    <r>
      <rPr>
        <b/>
        <sz val="12"/>
        <color rgb="FF000000"/>
        <rFont val="標楷體"/>
        <family val="4"/>
        <charset val="136"/>
      </rPr>
      <t>呆帳資料明細表</t>
    </r>
    <r>
      <rPr>
        <sz val="12"/>
        <color rgb="FF000000"/>
        <rFont val="標楷體"/>
        <family val="4"/>
        <charset val="136"/>
      </rPr>
      <t>(農金LXM0031)</t>
    </r>
    <phoneticPr fontId="6" type="noConversion"/>
  </si>
  <si>
    <t>適用南農</t>
    <phoneticPr fontId="6" type="noConversion"/>
  </si>
  <si>
    <t>逾3-5</t>
    <phoneticPr fontId="6" type="noConversion"/>
  </si>
  <si>
    <r>
      <t>「</t>
    </r>
    <r>
      <rPr>
        <b/>
        <sz val="12"/>
        <color rgb="FF000000"/>
        <rFont val="標楷體"/>
        <family val="4"/>
        <charset val="136"/>
      </rPr>
      <t>利息逾繳清冊</t>
    </r>
    <r>
      <rPr>
        <sz val="12"/>
        <color rgb="FF000000"/>
        <rFont val="標楷體"/>
        <family val="4"/>
        <charset val="136"/>
      </rPr>
      <t>(南農HM21244)」</t>
    </r>
    <phoneticPr fontId="6" type="noConversion"/>
  </si>
  <si>
    <t>逾3-6</t>
    <phoneticPr fontId="6" type="noConversion"/>
  </si>
  <si>
    <r>
      <t>「</t>
    </r>
    <r>
      <rPr>
        <b/>
        <sz val="12"/>
        <color rgb="FF000000"/>
        <rFont val="標楷體"/>
        <family val="4"/>
        <charset val="136"/>
      </rPr>
      <t>到期逾期放款/催收款清冊</t>
    </r>
    <r>
      <rPr>
        <sz val="12"/>
        <color rgb="FF000000"/>
        <rFont val="標楷體"/>
        <family val="4"/>
        <charset val="136"/>
      </rPr>
      <t>(南農HM03226)」</t>
    </r>
    <phoneticPr fontId="6" type="noConversion"/>
  </si>
  <si>
    <t>逾3-7</t>
    <phoneticPr fontId="6" type="noConversion"/>
  </si>
  <si>
    <r>
      <t>「</t>
    </r>
    <r>
      <rPr>
        <b/>
        <sz val="12"/>
        <color rgb="FF000000"/>
        <rFont val="標楷體"/>
        <family val="4"/>
        <charset val="136"/>
      </rPr>
      <t>中長期分期未按期攤還超過三至六個月明細表</t>
    </r>
    <r>
      <rPr>
        <sz val="12"/>
        <color rgb="FF000000"/>
        <rFont val="標楷體"/>
        <family val="4"/>
        <charset val="136"/>
      </rPr>
      <t>(南農HM36)」</t>
    </r>
    <phoneticPr fontId="6" type="noConversion"/>
  </si>
  <si>
    <t>逾3-8</t>
    <phoneticPr fontId="6" type="noConversion"/>
  </si>
  <si>
    <r>
      <t>「</t>
    </r>
    <r>
      <rPr>
        <b/>
        <sz val="12"/>
        <color rgb="FF000000"/>
        <rFont val="標楷體"/>
        <family val="4"/>
        <charset val="136"/>
      </rPr>
      <t>本金未逾期三個月利息逾繳三至六個月明細表</t>
    </r>
    <r>
      <rPr>
        <sz val="12"/>
        <color rgb="FF000000"/>
        <rFont val="標楷體"/>
        <family val="4"/>
        <charset val="136"/>
      </rPr>
      <t>(南農HM35)」</t>
    </r>
    <phoneticPr fontId="6" type="noConversion"/>
  </si>
  <si>
    <t>逾3-9</t>
    <phoneticPr fontId="6" type="noConversion"/>
  </si>
  <si>
    <r>
      <t>「</t>
    </r>
    <r>
      <rPr>
        <b/>
        <sz val="12"/>
        <color theme="1"/>
        <rFont val="標楷體"/>
        <family val="4"/>
        <charset val="136"/>
      </rPr>
      <t>放款轉銷呆帳明細表</t>
    </r>
    <r>
      <rPr>
        <sz val="12"/>
        <color theme="1"/>
        <rFont val="標楷體"/>
        <family val="4"/>
        <charset val="136"/>
      </rPr>
      <t>(南農HR46)」</t>
    </r>
    <phoneticPr fontId="6" type="noConversion"/>
  </si>
  <si>
    <t>附表B12          放款業務提供資料清單</t>
    <phoneticPr fontId="6" type="noConversion"/>
  </si>
  <si>
    <t>(三)</t>
    <phoneticPr fontId="6" type="noConversion"/>
  </si>
  <si>
    <t>大額放款：</t>
    <phoneticPr fontId="6" type="noConversion"/>
  </si>
  <si>
    <t>資料編號</t>
    <phoneticPr fontId="6" type="noConversion"/>
  </si>
  <si>
    <t>請提供內部作業規範及資料</t>
    <phoneticPr fontId="6" type="noConversion"/>
  </si>
  <si>
    <t>放1-1</t>
    <phoneticPr fontId="6" type="noConversion"/>
  </si>
  <si>
    <r>
      <t>影印</t>
    </r>
    <r>
      <rPr>
        <b/>
        <sz val="12"/>
        <color rgb="FF000000"/>
        <rFont val="標楷體"/>
        <family val="4"/>
        <charset val="136"/>
      </rPr>
      <t>擔保品估價辦法</t>
    </r>
    <r>
      <rPr>
        <sz val="12"/>
        <color rgb="FF000000"/>
        <rFont val="標楷體"/>
        <family val="4"/>
        <charset val="136"/>
      </rPr>
      <t>(上次檢查後~本次檢查)</t>
    </r>
    <phoneticPr fontId="6" type="noConversion"/>
  </si>
  <si>
    <t>放1-2</t>
    <phoneticPr fontId="6" type="noConversion"/>
  </si>
  <si>
    <t>放1-3</t>
    <phoneticPr fontId="6" type="noConversion"/>
  </si>
  <si>
    <r>
      <t>影印</t>
    </r>
    <r>
      <rPr>
        <b/>
        <sz val="12"/>
        <color rgb="FF000000"/>
        <rFont val="標楷體"/>
        <family val="4"/>
        <charset val="136"/>
      </rPr>
      <t>授信分層負責明細表</t>
    </r>
    <r>
      <rPr>
        <sz val="12"/>
        <color rgb="FF000000"/>
        <rFont val="標楷體"/>
        <family val="4"/>
        <charset val="136"/>
      </rPr>
      <t>或授信權責劃分辦法(上次檢查後~本次檢查)</t>
    </r>
    <phoneticPr fontId="6" type="noConversion"/>
  </si>
  <si>
    <t>放1-4</t>
    <phoneticPr fontId="6" type="noConversion"/>
  </si>
  <si>
    <r>
      <t>影印最近2年度會員代表大會決議，</t>
    </r>
    <r>
      <rPr>
        <b/>
        <sz val="12"/>
        <color rgb="FF000000"/>
        <rFont val="標楷體"/>
        <family val="4"/>
        <charset val="136"/>
      </rPr>
      <t>對同一人及同一關係人(含非會員)放款最高額度</t>
    </r>
    <phoneticPr fontId="6" type="noConversion"/>
  </si>
  <si>
    <t>放1-5</t>
    <phoneticPr fontId="6" type="noConversion"/>
  </si>
  <si>
    <r>
      <t>影印最近2年度會員代表大會決議，</t>
    </r>
    <r>
      <rPr>
        <b/>
        <sz val="12"/>
        <color rgb="FF000000"/>
        <rFont val="標楷體"/>
        <family val="4"/>
        <charset val="136"/>
      </rPr>
      <t>向信用部內部融資最高額度</t>
    </r>
    <phoneticPr fontId="6" type="noConversion"/>
  </si>
  <si>
    <t>放1-6</t>
    <phoneticPr fontId="6" type="noConversion"/>
  </si>
  <si>
    <t>放1-7</t>
    <phoneticPr fontId="6" type="noConversion"/>
  </si>
  <si>
    <r>
      <t>影印「</t>
    </r>
    <r>
      <rPr>
        <b/>
        <sz val="12"/>
        <color rgb="FF000000"/>
        <rFont val="標楷體"/>
        <family val="4"/>
        <charset val="136"/>
      </rPr>
      <t>建築貸款作業辦法、聯合貸款作業辦法、購置住宅放款及房屋修繕放款風險管理作業要點、」</t>
    </r>
    <phoneticPr fontId="6" type="noConversion"/>
  </si>
  <si>
    <t>放1-8</t>
    <phoneticPr fontId="6" type="noConversion"/>
  </si>
  <si>
    <r>
      <t>影印「</t>
    </r>
    <r>
      <rPr>
        <b/>
        <sz val="12"/>
        <color rgb="FF000000"/>
        <rFont val="標楷體"/>
        <family val="4"/>
        <charset val="136"/>
      </rPr>
      <t>優惠房貸利率辦法、員工業務招攬辦法、員工優惠貸款辦法、員工消費性貸款辦法及消費者貸款辦法</t>
    </r>
    <r>
      <rPr>
        <sz val="12"/>
        <color rgb="FF000000"/>
        <rFont val="標楷體"/>
        <family val="4"/>
        <charset val="136"/>
      </rPr>
      <t>」</t>
    </r>
    <phoneticPr fontId="6" type="noConversion"/>
  </si>
  <si>
    <t>放1-9</t>
    <phoneticPr fontId="6" type="noConversion"/>
  </si>
  <si>
    <t>放1-10</t>
    <phoneticPr fontId="6" type="noConversion"/>
  </si>
  <si>
    <r>
      <t>影印自訂之「</t>
    </r>
    <r>
      <rPr>
        <b/>
        <sz val="12"/>
        <color rgb="FF000000"/>
        <rFont val="標楷體"/>
        <family val="4"/>
        <charset val="136"/>
      </rPr>
      <t>基準利率及指數型房貸指標利作業準則</t>
    </r>
    <r>
      <rPr>
        <sz val="12"/>
        <color rgb="FF000000"/>
        <rFont val="標楷體"/>
        <family val="4"/>
        <charset val="136"/>
      </rPr>
      <t>」</t>
    </r>
    <phoneticPr fontId="6" type="noConversion"/>
  </si>
  <si>
    <t>放1-11</t>
    <phoneticPr fontId="6" type="noConversion"/>
  </si>
  <si>
    <r>
      <t>列印基準日之「</t>
    </r>
    <r>
      <rPr>
        <b/>
        <sz val="12"/>
        <color rgb="FF000000"/>
        <rFont val="標楷體"/>
        <family val="4"/>
        <charset val="136"/>
      </rPr>
      <t>基準利率、指數型房貸指標利率表</t>
    </r>
    <r>
      <rPr>
        <sz val="12"/>
        <color rgb="FF000000"/>
        <rFont val="標楷體"/>
        <family val="4"/>
        <charset val="136"/>
      </rPr>
      <t>」</t>
    </r>
    <phoneticPr fontId="6" type="noConversion"/>
  </si>
  <si>
    <t>放1-12</t>
    <phoneticPr fontId="6" type="noConversion"/>
  </si>
  <si>
    <r>
      <t>列印基準日「</t>
    </r>
    <r>
      <rPr>
        <b/>
        <sz val="12"/>
        <color rgb="FF000000"/>
        <rFont val="標楷體"/>
        <family val="4"/>
        <charset val="136"/>
      </rPr>
      <t>辦理與銀行法第32、33條有關授信明細表</t>
    </r>
    <r>
      <rPr>
        <sz val="12"/>
        <color rgb="FF000000"/>
        <rFont val="標楷體"/>
        <family val="4"/>
        <charset val="136"/>
      </rPr>
      <t>」電腦報表(農金LXM0045)、(南農HM04577)</t>
    </r>
    <phoneticPr fontId="6" type="noConversion"/>
  </si>
  <si>
    <t>放1-13</t>
    <phoneticPr fontId="6" type="noConversion"/>
  </si>
  <si>
    <r>
      <t>列印基準日申報農金局</t>
    </r>
    <r>
      <rPr>
        <b/>
        <sz val="12"/>
        <color rgb="FF000000"/>
        <rFont val="標楷體"/>
        <family val="4"/>
        <charset val="136"/>
      </rPr>
      <t>法定比率資料A02、法定比率延伸資料A99</t>
    </r>
    <phoneticPr fontId="6" type="noConversion"/>
  </si>
  <si>
    <t>放1-14</t>
    <phoneticPr fontId="6" type="noConversion"/>
  </si>
  <si>
    <r>
      <t>列印基準日「</t>
    </r>
    <r>
      <rPr>
        <b/>
        <sz val="12"/>
        <color rgb="FF000000"/>
        <rFont val="標楷體"/>
        <family val="4"/>
        <charset val="136"/>
      </rPr>
      <t>建築貸款辦理情形明細表</t>
    </r>
    <r>
      <rPr>
        <sz val="12"/>
        <color rgb="FF000000"/>
        <rFont val="標楷體"/>
        <family val="4"/>
        <charset val="136"/>
      </rPr>
      <t>」(農金SRCGA001-L)、「</t>
    </r>
    <r>
      <rPr>
        <b/>
        <sz val="12"/>
        <color rgb="FF000000"/>
        <rFont val="標楷體"/>
        <family val="4"/>
        <charset val="136"/>
      </rPr>
      <t>建築放款明細月報表</t>
    </r>
    <r>
      <rPr>
        <sz val="12"/>
        <color rgb="FF000000"/>
        <rFont val="標楷體"/>
        <family val="4"/>
        <charset val="136"/>
      </rPr>
      <t>」(南農HM106)</t>
    </r>
    <phoneticPr fontId="6" type="noConversion"/>
  </si>
  <si>
    <t>放1-15</t>
    <phoneticPr fontId="6" type="noConversion"/>
  </si>
  <si>
    <r>
      <t>列印基準日「</t>
    </r>
    <r>
      <rPr>
        <b/>
        <sz val="12"/>
        <color rgb="FF000000"/>
        <rFont val="標楷體"/>
        <family val="4"/>
        <charset val="136"/>
      </rPr>
      <t>聯貸案件明細表</t>
    </r>
    <r>
      <rPr>
        <sz val="12"/>
        <color rgb="FF000000"/>
        <rFont val="標楷體"/>
        <family val="4"/>
        <charset val="136"/>
      </rPr>
      <t>」(農金LXD1001)、</t>
    </r>
    <r>
      <rPr>
        <sz val="12"/>
        <color rgb="FF000000"/>
        <rFont val="標楷體"/>
        <family val="4"/>
        <charset val="136"/>
      </rPr>
      <t>(南農HM103)</t>
    </r>
    <phoneticPr fontId="6" type="noConversion"/>
  </si>
  <si>
    <t>放1-16</t>
    <phoneticPr fontId="6" type="noConversion"/>
  </si>
  <si>
    <r>
      <t>列印基準日「</t>
    </r>
    <r>
      <rPr>
        <b/>
        <sz val="12"/>
        <color rgb="FF000000"/>
        <rFont val="標楷體"/>
        <family val="4"/>
        <charset val="136"/>
      </rPr>
      <t>擔保品其他明細</t>
    </r>
    <r>
      <rPr>
        <sz val="12"/>
        <color rgb="FF000000"/>
        <rFont val="標楷體"/>
        <family val="4"/>
        <charset val="136"/>
      </rPr>
      <t>」(農金SRFSLB11-1D)、「</t>
    </r>
    <r>
      <rPr>
        <b/>
        <sz val="12"/>
        <color rgb="FF000000"/>
        <rFont val="標楷體"/>
        <family val="4"/>
        <charset val="136"/>
      </rPr>
      <t>放款分析統計表</t>
    </r>
    <r>
      <rPr>
        <sz val="12"/>
        <color rgb="FF000000"/>
        <rFont val="標楷體"/>
        <family val="4"/>
        <charset val="136"/>
      </rPr>
      <t>」(南農HM92)</t>
    </r>
    <phoneticPr fontId="6" type="noConversion"/>
  </si>
  <si>
    <t>放1-17</t>
    <phoneticPr fontId="6" type="noConversion"/>
  </si>
  <si>
    <r>
      <t>列印基準日「</t>
    </r>
    <r>
      <rPr>
        <b/>
        <sz val="12"/>
        <color rgb="FF000000"/>
        <rFont val="標楷體"/>
        <family val="4"/>
        <charset val="136"/>
      </rPr>
      <t>住宅用不動產擔保明細表</t>
    </r>
    <r>
      <rPr>
        <sz val="12"/>
        <color rgb="FF000000"/>
        <rFont val="標楷體"/>
        <family val="4"/>
        <charset val="136"/>
      </rPr>
      <t>」(農金LXD1001)、「</t>
    </r>
    <r>
      <rPr>
        <b/>
        <sz val="12"/>
        <color rgb="FF000000"/>
        <rFont val="標楷體"/>
        <family val="4"/>
        <charset val="136"/>
      </rPr>
      <t>購買住宅及房修繕貸款月報表</t>
    </r>
    <r>
      <rPr>
        <sz val="12"/>
        <color rgb="FF000000"/>
        <rFont val="標楷體"/>
        <family val="4"/>
        <charset val="136"/>
      </rPr>
      <t>」( 南農HM124、HM1241)</t>
    </r>
    <phoneticPr fontId="6" type="noConversion"/>
  </si>
  <si>
    <t>放1-18</t>
    <phoneticPr fontId="6" type="noConversion"/>
  </si>
  <si>
    <r>
      <t>列印基準日</t>
    </r>
    <r>
      <rPr>
        <b/>
        <sz val="12"/>
        <color rgb="FF000000"/>
        <rFont val="標楷體"/>
        <family val="4"/>
        <charset val="136"/>
      </rPr>
      <t>大額放款歸戶明細表</t>
    </r>
    <r>
      <rPr>
        <sz val="12"/>
        <color rgb="FF000000"/>
        <rFont val="標楷體"/>
        <family val="4"/>
        <charset val="136"/>
      </rPr>
      <t xml:space="preserve"> (農金LXM0070) (南農HM17240)</t>
    </r>
    <phoneticPr fontId="6" type="noConversion"/>
  </si>
  <si>
    <t>放1-19</t>
    <phoneticPr fontId="6" type="noConversion"/>
  </si>
  <si>
    <r>
      <t>列印基準日</t>
    </r>
    <r>
      <rPr>
        <b/>
        <sz val="12"/>
        <color rgb="FF000000"/>
        <rFont val="標楷體"/>
        <family val="4"/>
        <charset val="136"/>
      </rPr>
      <t>關係關聯戶借款明細表</t>
    </r>
    <r>
      <rPr>
        <sz val="12"/>
        <color rgb="FF000000"/>
        <rFont val="標楷體"/>
        <family val="4"/>
        <charset val="136"/>
      </rPr>
      <t xml:space="preserve"> (農金SRFSLB15) (南農HM123)</t>
    </r>
    <phoneticPr fontId="6" type="noConversion"/>
  </si>
  <si>
    <t>請借閱相關資料文件</t>
    <phoneticPr fontId="6" type="noConversion"/>
  </si>
  <si>
    <t>放2-1</t>
    <phoneticPr fontId="6" type="noConversion"/>
  </si>
  <si>
    <t>放2-2</t>
    <phoneticPr fontId="6" type="noConversion"/>
  </si>
  <si>
    <r>
      <t>借閱「</t>
    </r>
    <r>
      <rPr>
        <b/>
        <sz val="12"/>
        <color rgb="FF000000"/>
        <rFont val="標楷體"/>
        <family val="4"/>
        <charset val="136"/>
      </rPr>
      <t>授信政策、徵信及授信處理流程與作業手冊</t>
    </r>
    <r>
      <rPr>
        <sz val="12"/>
        <color rgb="FF000000"/>
        <rFont val="標楷體"/>
        <family val="4"/>
        <charset val="136"/>
      </rPr>
      <t>」</t>
    </r>
    <phoneticPr fontId="6" type="noConversion"/>
  </si>
  <si>
    <t>調閱放款個案</t>
    <phoneticPr fontId="6" type="noConversion"/>
  </si>
  <si>
    <t>個1</t>
    <phoneticPr fontId="6" type="noConversion"/>
  </si>
  <si>
    <r>
      <t>影印上述</t>
    </r>
    <r>
      <rPr>
        <b/>
        <sz val="12"/>
        <color rgb="FF000000"/>
        <rFont val="標楷體"/>
        <family val="4"/>
        <charset val="136"/>
      </rPr>
      <t>資料編號放1-18</t>
    </r>
    <r>
      <rPr>
        <sz val="12"/>
        <color rgb="FF000000"/>
        <rFont val="標楷體"/>
        <family val="4"/>
        <charset val="136"/>
      </rPr>
      <t>(上次檢查後貸放案件）</t>
    </r>
    <r>
      <rPr>
        <b/>
        <sz val="12"/>
        <color rgb="FF000000"/>
        <rFont val="標楷體"/>
        <family val="4"/>
        <charset val="136"/>
      </rPr>
      <t>所調閱</t>
    </r>
    <r>
      <rPr>
        <sz val="12"/>
        <color rgb="FF000000"/>
        <rFont val="標楷體"/>
        <family val="4"/>
        <charset val="136"/>
      </rPr>
      <t>放款戶之「</t>
    </r>
    <r>
      <rPr>
        <b/>
        <sz val="12"/>
        <color rgb="FF000000"/>
        <rFont val="標楷體"/>
        <family val="4"/>
        <charset val="136"/>
      </rPr>
      <t>借款申請書、批覆書、授審會紀錄、估價表、覆審報告表</t>
    </r>
    <r>
      <rPr>
        <sz val="12"/>
        <color rgb="FF000000"/>
        <rFont val="標楷體"/>
        <family val="4"/>
        <charset val="136"/>
      </rPr>
      <t>」</t>
    </r>
    <phoneticPr fontId="6" type="noConversion"/>
  </si>
  <si>
    <t>個2</t>
    <phoneticPr fontId="6" type="noConversion"/>
  </si>
  <si>
    <r>
      <t>列印</t>
    </r>
    <r>
      <rPr>
        <b/>
        <sz val="12"/>
        <color rgb="FF000000"/>
        <rFont val="標楷體"/>
        <family val="4"/>
        <charset val="136"/>
      </rPr>
      <t>所調閱</t>
    </r>
    <r>
      <rPr>
        <sz val="12"/>
        <color rgb="FF000000"/>
        <rFont val="標楷體"/>
        <family val="4"/>
        <charset val="136"/>
      </rPr>
      <t>放款戶逐筆</t>
    </r>
    <r>
      <rPr>
        <b/>
        <sz val="12"/>
        <color rgb="FF000000"/>
        <rFont val="標楷體"/>
        <family val="4"/>
        <charset val="136"/>
      </rPr>
      <t>放款主檔明細查詢</t>
    </r>
    <r>
      <rPr>
        <sz val="12"/>
        <color rgb="FF000000"/>
        <rFont val="標楷體"/>
        <family val="4"/>
        <charset val="136"/>
      </rPr>
      <t xml:space="preserve"> (南農4077、4079、4080)(農金L0101)</t>
    </r>
    <phoneticPr fontId="6" type="noConversion"/>
  </si>
  <si>
    <t>個3</t>
    <phoneticPr fontId="6" type="noConversion"/>
  </si>
  <si>
    <r>
      <t>列印</t>
    </r>
    <r>
      <rPr>
        <b/>
        <sz val="12"/>
        <color rgb="FF000000"/>
        <rFont val="標楷體"/>
        <family val="4"/>
        <charset val="136"/>
      </rPr>
      <t>所調閱</t>
    </r>
    <r>
      <rPr>
        <sz val="12"/>
        <color rgb="FF000000"/>
        <rFont val="標楷體"/>
        <family val="4"/>
        <charset val="136"/>
      </rPr>
      <t>放款戶</t>
    </r>
    <r>
      <rPr>
        <b/>
        <sz val="12"/>
        <color rgb="FF000000"/>
        <rFont val="標楷體"/>
        <family val="4"/>
        <charset val="136"/>
      </rPr>
      <t>貸放後</t>
    </r>
    <r>
      <rPr>
        <sz val="12"/>
        <color rgb="FF000000"/>
        <rFont val="標楷體"/>
        <family val="4"/>
        <charset val="136"/>
      </rPr>
      <t>迄</t>
    </r>
    <r>
      <rPr>
        <b/>
        <sz val="12"/>
        <color rgb="FF000000"/>
        <rFont val="標楷體"/>
        <family val="4"/>
        <charset val="136"/>
      </rPr>
      <t>基準日</t>
    </r>
    <r>
      <rPr>
        <sz val="12"/>
        <color rgb="FF000000"/>
        <rFont val="標楷體"/>
        <family val="4"/>
        <charset val="136"/>
      </rPr>
      <t>約定扣帳之</t>
    </r>
    <r>
      <rPr>
        <b/>
        <sz val="12"/>
        <color rgb="FF000000"/>
        <rFont val="標楷體"/>
        <family val="4"/>
        <charset val="136"/>
      </rPr>
      <t>存款往來交易明細</t>
    </r>
    <phoneticPr fontId="6" type="noConversion"/>
  </si>
  <si>
    <t>個4</t>
    <phoneticPr fontId="6" type="noConversion"/>
  </si>
  <si>
    <r>
      <t>影印</t>
    </r>
    <r>
      <rPr>
        <b/>
        <sz val="12"/>
        <color rgb="FF000000"/>
        <rFont val="標楷體"/>
        <family val="4"/>
        <charset val="136"/>
      </rPr>
      <t>所調閱</t>
    </r>
    <r>
      <rPr>
        <sz val="12"/>
        <color rgb="FF000000"/>
        <rFont val="標楷體"/>
        <family val="4"/>
        <charset val="136"/>
      </rPr>
      <t>放款戶</t>
    </r>
    <r>
      <rPr>
        <b/>
        <sz val="12"/>
        <color rgb="FF000000"/>
        <rFont val="標楷體"/>
        <family val="4"/>
        <charset val="136"/>
      </rPr>
      <t>撥貸之資金流向傳票(即</t>
    </r>
    <r>
      <rPr>
        <sz val="12"/>
        <color rgb="FF000000"/>
        <rFont val="標楷體"/>
        <family val="4"/>
        <charset val="136"/>
      </rPr>
      <t>影印30萬元以上之「轉帳」及「電匯」交易對方科目之收入</t>
    </r>
    <r>
      <rPr>
        <b/>
        <sz val="12"/>
        <color rgb="FF000000"/>
        <rFont val="標楷體"/>
        <family val="4"/>
        <charset val="136"/>
      </rPr>
      <t>傳票)</t>
    </r>
    <phoneticPr fontId="6" type="noConversion"/>
  </si>
  <si>
    <t>10,000千元</t>
    <phoneticPr fontId="6" type="noConversion"/>
  </si>
  <si>
    <r>
      <t>檢查基準日、前二年度(12/31)</t>
    </r>
    <r>
      <rPr>
        <b/>
        <sz val="12"/>
        <color rgb="FF000000"/>
        <rFont val="標楷體"/>
        <family val="4"/>
        <charset val="136"/>
      </rPr>
      <t>信用部資產負債表、日計表</t>
    </r>
    <phoneticPr fontId="6" type="noConversion"/>
  </si>
  <si>
    <r>
      <t>檢查基準日、前二年度(12/31)</t>
    </r>
    <r>
      <rPr>
        <b/>
        <sz val="12"/>
        <color rgb="FF000000"/>
        <rFont val="標楷體"/>
        <family val="4"/>
        <charset val="136"/>
      </rPr>
      <t>農會全體資產負債表、損益綜合計算表</t>
    </r>
    <phoneticPr fontId="6" type="noConversion"/>
  </si>
  <si>
    <t>附表B22</t>
    <phoneticPr fontId="6" type="noConversion"/>
  </si>
  <si>
    <t>逾期放款明細表</t>
    <phoneticPr fontId="6" type="noConversion"/>
  </si>
  <si>
    <t>附表B21</t>
    <phoneticPr fontId="6" type="noConversion"/>
  </si>
  <si>
    <t>其他應予評估放款明細表</t>
    <phoneticPr fontId="6" type="noConversion"/>
  </si>
  <si>
    <t>　  3.縣市外擔保品：係以貴機構所屬之縣行政區域外之擔保品為原則，惟臺北市(新北市)及基隆市、桃園市、臺中市、
      臺南市、高雄市、新竹縣市、嘉義縣市視為同一行政區域。</t>
    <phoneticPr fontId="6" type="noConversion"/>
  </si>
  <si>
    <t>　　2.縣市外擔保品：係以貴機構所屬之縣行政區域外之擔保品為原則，惟臺北市(新北市)及基隆市、桃園市、臺中市、臺南
      市、高雄市、新竹縣市、嘉義縣市視為同一行政區域。</t>
    <phoneticPr fontId="6" type="noConversion"/>
  </si>
  <si>
    <t>附表B12、B12-1</t>
    <phoneticPr fontId="6" type="noConversion"/>
  </si>
  <si>
    <r>
      <t>授信業務提供資料清單</t>
    </r>
    <r>
      <rPr>
        <sz val="12"/>
        <color rgb="FF000000"/>
        <rFont val="標楷體"/>
        <family val="4"/>
        <charset val="136"/>
      </rPr>
      <t>、放款餘額表</t>
    </r>
    <phoneticPr fontId="6" type="noConversion"/>
  </si>
  <si>
    <t>附表B12-1</t>
    <phoneticPr fontId="6" type="noConversion"/>
  </si>
  <si>
    <t>放款餘額表</t>
    <phoneticPr fontId="38" type="noConversion"/>
  </si>
  <si>
    <t>單位：新台幣千元</t>
  </si>
  <si>
    <t>金額</t>
    <phoneticPr fontId="6" type="noConversion"/>
  </si>
  <si>
    <t>％</t>
    <phoneticPr fontId="38" type="noConversion"/>
  </si>
  <si>
    <t>一般放款（無擔保）</t>
    <phoneticPr fontId="38" type="noConversion"/>
  </si>
  <si>
    <t>一般放款（擔保）</t>
    <phoneticPr fontId="38" type="noConversion"/>
  </si>
  <si>
    <t>無擔保透支</t>
    <phoneticPr fontId="38" type="noConversion"/>
  </si>
  <si>
    <t>擔保透支</t>
    <phoneticPr fontId="38" type="noConversion"/>
  </si>
  <si>
    <t>統一農貸</t>
    <phoneticPr fontId="38" type="noConversion"/>
  </si>
  <si>
    <t>專案放款</t>
    <phoneticPr fontId="38" type="noConversion"/>
  </si>
  <si>
    <t>農業發展基金</t>
    <phoneticPr fontId="38" type="noConversion"/>
  </si>
  <si>
    <t>內部融資</t>
    <phoneticPr fontId="38" type="noConversion"/>
  </si>
  <si>
    <t>催收款項</t>
    <phoneticPr fontId="38" type="noConversion"/>
  </si>
  <si>
    <t>上一年（    ）底信用部決算淨值：</t>
    <phoneticPr fontId="38" type="noConversion"/>
  </si>
  <si>
    <t>上一年（    ）底全會決算淨值：</t>
    <phoneticPr fontId="3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</si>
</sst>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76" formatCode="&quot; &quot;#,##0.00&quot; &quot;;&quot;-&quot;#,##0.00&quot; &quot;;&quot; -&quot;00&quot; &quot;;&quot; &quot;@&quot; &quot;"/>
    <numFmt numFmtId="177" formatCode="0.0%"/>
    <numFmt numFmtId="178" formatCode="&quot; &quot;#,##0&quot; &quot;;&quot;-&quot;#,##0&quot; &quot;;&quot; -&quot;00&quot; &quot;;&quot; &quot;@&quot; &quot;"/>
    <numFmt numFmtId="179" formatCode="#,##0&quot; &quot;"/>
    <numFmt numFmtId="180" formatCode="[$-404]yy&quot;年&quot;m&quot;月&quot;d&quot;日&quot;"/>
    <numFmt numFmtId="181" formatCode="_-* #,##0_-;\-* #,##0_-;_-* &quot;-&quot;??_-;_-@_-"/>
  </numFmts>
  <fonts count="41">
    <font>
      <sz val="12"/>
      <color rgb="FF000000"/>
      <name val="新細明體"/>
      <family val="1"/>
      <charset val="136"/>
    </font>
    <font>
      <sz val="12"/>
      <color rgb="FF000000"/>
      <name val="新細明體"/>
      <family val="1"/>
      <charset val="136"/>
    </font>
    <font>
      <sz val="12"/>
      <color rgb="FF000000"/>
      <name val="Times New Roman"/>
      <family val="1"/>
    </font>
    <font>
      <sz val="16"/>
      <color rgb="FF000000"/>
      <name val="標楷體"/>
      <family val="4"/>
      <charset val="136"/>
    </font>
    <font>
      <sz val="12"/>
      <color rgb="FF000000"/>
      <name val="標楷體"/>
      <family val="4"/>
      <charset val="136"/>
    </font>
    <font>
      <b/>
      <sz val="12"/>
      <color rgb="FF000000"/>
      <name val="標楷體"/>
      <family val="4"/>
      <charset val="136"/>
    </font>
    <font>
      <sz val="9"/>
      <name val="新細明體"/>
      <family val="1"/>
      <charset val="136"/>
    </font>
    <font>
      <b/>
      <sz val="16"/>
      <color rgb="FF000000"/>
      <name val="標楷體"/>
      <family val="4"/>
      <charset val="136"/>
    </font>
    <font>
      <sz val="10"/>
      <color rgb="FF000000"/>
      <name val="標楷體"/>
      <family val="4"/>
      <charset val="136"/>
    </font>
    <font>
      <sz val="8"/>
      <color rgb="FF000000"/>
      <name val="標楷體"/>
      <family val="4"/>
      <charset val="136"/>
    </font>
    <font>
      <sz val="14"/>
      <color rgb="FF000000"/>
      <name val="新細明體"/>
      <family val="1"/>
      <charset val="136"/>
    </font>
    <font>
      <sz val="14"/>
      <color rgb="FF000000"/>
      <name val="標楷體"/>
      <family val="4"/>
      <charset val="136"/>
    </font>
    <font>
      <b/>
      <sz val="14"/>
      <color rgb="FF000000"/>
      <name val="標楷體"/>
      <family val="4"/>
      <charset val="136"/>
    </font>
    <font>
      <b/>
      <u/>
      <sz val="14"/>
      <color rgb="FF000000"/>
      <name val="標楷體"/>
      <family val="4"/>
      <charset val="136"/>
    </font>
    <font>
      <b/>
      <sz val="14"/>
      <color rgb="FF000000"/>
      <name val="新細明體"/>
      <family val="1"/>
      <charset val="136"/>
    </font>
    <font>
      <u/>
      <sz val="12"/>
      <color rgb="FF000000"/>
      <name val="標楷體"/>
      <family val="4"/>
      <charset val="136"/>
    </font>
    <font>
      <b/>
      <sz val="12"/>
      <color rgb="FF000000"/>
      <name val="新細明體"/>
      <family val="1"/>
      <charset val="136"/>
    </font>
    <font>
      <sz val="16"/>
      <color rgb="FF000000"/>
      <name val="新細明體"/>
      <family val="1"/>
      <charset val="136"/>
    </font>
    <font>
      <sz val="9"/>
      <color rgb="FF000000"/>
      <name val="標楷體"/>
      <family val="4"/>
      <charset val="136"/>
    </font>
    <font>
      <b/>
      <u/>
      <sz val="12"/>
      <color rgb="FF000000"/>
      <name val="標楷體"/>
      <family val="4"/>
      <charset val="136"/>
    </font>
    <font>
      <sz val="14"/>
      <color rgb="FF000000"/>
      <name val="Times New Roman"/>
      <family val="1"/>
    </font>
    <font>
      <sz val="9"/>
      <color rgb="FF000000"/>
      <name val="新細明體"/>
      <family val="1"/>
      <charset val="136"/>
    </font>
    <font>
      <sz val="11"/>
      <color rgb="FF000000"/>
      <name val="標楷體"/>
      <family val="4"/>
      <charset val="136"/>
    </font>
    <font>
      <sz val="15"/>
      <color rgb="FF000000"/>
      <name val="標楷體"/>
      <family val="4"/>
      <charset val="136"/>
    </font>
    <font>
      <b/>
      <sz val="20"/>
      <color rgb="FF000000"/>
      <name val="標楷體"/>
      <family val="4"/>
      <charset val="136"/>
    </font>
    <font>
      <b/>
      <u/>
      <sz val="16"/>
      <color rgb="FF000000"/>
      <name val="標楷體"/>
      <family val="4"/>
      <charset val="136"/>
    </font>
    <font>
      <sz val="14"/>
      <color rgb="FF000000"/>
      <name val="細明體"/>
      <family val="3"/>
      <charset val="136"/>
    </font>
    <font>
      <b/>
      <sz val="18"/>
      <color rgb="FF000000"/>
      <name val="標楷體"/>
      <family val="4"/>
      <charset val="136"/>
    </font>
    <font>
      <sz val="6"/>
      <color rgb="FF000000"/>
      <name val="標楷體"/>
      <family val="4"/>
      <charset val="136"/>
    </font>
    <font>
      <b/>
      <sz val="10"/>
      <color rgb="FF000000"/>
      <name val="標楷體"/>
      <family val="4"/>
      <charset val="136"/>
    </font>
    <font>
      <sz val="12"/>
      <color indexed="8"/>
      <name val="標楷體"/>
      <family val="4"/>
      <charset val="136"/>
    </font>
    <font>
      <b/>
      <sz val="12"/>
      <color indexed="8"/>
      <name val="標楷體"/>
      <family val="4"/>
      <charset val="136"/>
    </font>
    <font>
      <sz val="12"/>
      <color theme="1"/>
      <name val="標楷體"/>
      <family val="4"/>
      <charset val="136"/>
    </font>
    <font>
      <b/>
      <sz val="12"/>
      <color theme="1"/>
      <name val="標楷體"/>
      <family val="4"/>
      <charset val="136"/>
    </font>
    <font>
      <sz val="12"/>
      <name val="標楷體"/>
      <family val="4"/>
      <charset val="136"/>
    </font>
    <font>
      <vertAlign val="subscript"/>
      <sz val="12"/>
      <color rgb="FF000000"/>
      <name val="標楷體"/>
      <family val="4"/>
      <charset val="136"/>
    </font>
    <font>
      <sz val="12"/>
      <name val="新細明體"/>
      <family val="1"/>
      <charset val="136"/>
    </font>
    <font>
      <b/>
      <sz val="16"/>
      <name val="標楷體"/>
      <family val="4"/>
      <charset val="136"/>
    </font>
    <font>
      <sz val="9"/>
      <name val="細明體"/>
      <family val="3"/>
      <charset val="136"/>
    </font>
    <font>
      <sz val="14"/>
      <name val="標楷體"/>
      <family val="4"/>
      <charset val="136"/>
    </font>
    <font>
      <sz val="14"/>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diagonalUp="1" diagonalDown="1">
      <left style="thin">
        <color rgb="FF000000"/>
      </left>
      <right style="thin">
        <color rgb="FF000000"/>
      </right>
      <top style="thin">
        <color rgb="FF000000"/>
      </top>
      <bottom style="thin">
        <color rgb="FF000000"/>
      </bottom>
      <diagonal style="thin">
        <color rgb="FF000000"/>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diagonalDown="1">
      <left style="thin">
        <color rgb="FF000000"/>
      </left>
      <right style="thin">
        <color rgb="FF000000"/>
      </right>
      <top style="thin">
        <color rgb="FF000000"/>
      </top>
      <bottom style="thin">
        <color rgb="FF000000"/>
      </bottom>
      <diagonal style="thin">
        <color rgb="FF000000"/>
      </diagonal>
    </border>
    <border>
      <left style="thin">
        <color rgb="FF000000"/>
      </left>
      <right/>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right/>
      <top style="thin">
        <color indexed="64"/>
      </top>
      <bottom/>
      <diagonal/>
    </border>
    <border>
      <left style="thin">
        <color rgb="FF000000"/>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rgb="FF000000"/>
      </top>
      <bottom style="thin">
        <color rgb="FF000000"/>
      </bottom>
      <diagonal/>
    </border>
    <border>
      <left style="thin">
        <color indexed="64"/>
      </left>
      <right style="thin">
        <color indexed="64"/>
      </right>
      <top style="thin">
        <color rgb="FF000000"/>
      </top>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top/>
      <bottom/>
      <diagonal/>
    </border>
    <border>
      <left/>
      <right style="thin">
        <color indexed="64"/>
      </right>
      <top/>
      <bottom/>
      <diagonal/>
    </border>
  </borders>
  <cellStyleXfs count="12">
    <xf numFmtId="0" fontId="0" fillId="0" borderId="0"/>
    <xf numFmtId="176" fontId="1" fillId="0" borderId="0" applyFont="0" applyFill="0" applyBorder="0" applyAlignment="0" applyProtection="0"/>
    <xf numFmtId="9" fontId="1" fillId="0" borderId="0" applyFont="0" applyFill="0" applyBorder="0" applyAlignment="0" applyProtection="0"/>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xf numFmtId="0" fontId="1" fillId="0" borderId="0" applyNumberFormat="0" applyFont="0" applyBorder="0" applyProtection="0">
      <alignment vertical="center"/>
    </xf>
    <xf numFmtId="9" fontId="1"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9" fontId="36" fillId="0" borderId="0" applyFont="0" applyFill="0" applyBorder="0" applyAlignment="0" applyProtection="0"/>
  </cellStyleXfs>
  <cellXfs count="519">
    <xf numFmtId="0" fontId="0" fillId="0" borderId="0" xfId="0"/>
    <xf numFmtId="0" fontId="4" fillId="0" borderId="0" xfId="0" applyFont="1"/>
    <xf numFmtId="0" fontId="4" fillId="0" borderId="0" xfId="0" applyFont="1" applyAlignment="1">
      <alignment horizontal="right" vertical="center"/>
    </xf>
    <xf numFmtId="0" fontId="4" fillId="0" borderId="0" xfId="0" applyFont="1" applyAlignment="1">
      <alignment vertical="center"/>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2" xfId="0" applyFont="1" applyBorder="1"/>
    <xf numFmtId="0" fontId="4" fillId="0" borderId="0" xfId="0" applyFont="1" applyAlignment="1">
      <alignment horizontal="left"/>
    </xf>
    <xf numFmtId="0" fontId="7" fillId="0" borderId="0" xfId="4" applyFont="1" applyFill="1" applyAlignment="1">
      <alignment vertical="center"/>
    </xf>
    <xf numFmtId="0" fontId="4" fillId="0" borderId="0" xfId="4" applyFont="1" applyFill="1" applyAlignment="1">
      <alignment vertical="center"/>
    </xf>
    <xf numFmtId="0" fontId="7" fillId="0" borderId="0" xfId="4" applyFont="1" applyFill="1" applyAlignment="1">
      <alignment horizontal="center" vertical="center"/>
    </xf>
    <xf numFmtId="0" fontId="0" fillId="0" borderId="0" xfId="4" applyFont="1" applyFill="1" applyAlignment="1">
      <alignment vertical="center"/>
    </xf>
    <xf numFmtId="0" fontId="7" fillId="0" borderId="0" xfId="0" applyFont="1" applyAlignment="1">
      <alignment vertical="center"/>
    </xf>
    <xf numFmtId="0" fontId="3"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wrapText="1"/>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vertical="top"/>
    </xf>
    <xf numFmtId="0" fontId="2" fillId="0" borderId="2" xfId="0" applyFont="1" applyBorder="1" applyAlignment="1">
      <alignment vertical="center"/>
    </xf>
    <xf numFmtId="178" fontId="2" fillId="0" borderId="2" xfId="1" applyNumberFormat="1" applyFont="1" applyBorder="1" applyAlignment="1">
      <alignment vertical="center"/>
    </xf>
    <xf numFmtId="0" fontId="4" fillId="0" borderId="2" xfId="0" applyFont="1" applyBorder="1" applyAlignment="1">
      <alignment horizontal="right" vertical="center"/>
    </xf>
    <xf numFmtId="0" fontId="7" fillId="0" borderId="0" xfId="0" applyFont="1"/>
    <xf numFmtId="0" fontId="0" fillId="0" borderId="0" xfId="0" applyAlignment="1">
      <alignment horizontal="left"/>
    </xf>
    <xf numFmtId="0" fontId="4" fillId="0" borderId="2" xfId="0" applyFont="1" applyBorder="1" applyAlignment="1">
      <alignment horizontal="center" vertical="center" wrapText="1"/>
    </xf>
    <xf numFmtId="0" fontId="2" fillId="0" borderId="5" xfId="0" applyFont="1" applyBorder="1" applyAlignment="1">
      <alignment vertical="center"/>
    </xf>
    <xf numFmtId="178" fontId="2" fillId="0" borderId="5" xfId="1" applyNumberFormat="1" applyFont="1" applyBorder="1" applyAlignment="1">
      <alignment vertical="center"/>
    </xf>
    <xf numFmtId="0" fontId="7" fillId="0" borderId="0" xfId="5" applyFont="1" applyFill="1" applyAlignment="1">
      <alignment vertical="center"/>
    </xf>
    <xf numFmtId="0" fontId="4" fillId="0" borderId="0" xfId="5" applyFont="1" applyFill="1" applyAlignment="1">
      <alignment vertical="center"/>
    </xf>
    <xf numFmtId="0" fontId="12" fillId="0" borderId="0" xfId="5" applyFont="1" applyFill="1" applyAlignment="1">
      <alignment vertical="center"/>
    </xf>
    <xf numFmtId="0" fontId="4" fillId="0" borderId="0" xfId="5" applyFont="1" applyFill="1" applyAlignment="1">
      <alignment horizontal="center" vertical="center"/>
    </xf>
    <xf numFmtId="0" fontId="4" fillId="0" borderId="0" xfId="4" applyFont="1" applyFill="1" applyAlignment="1">
      <alignment horizontal="center" vertical="center"/>
    </xf>
    <xf numFmtId="0" fontId="4" fillId="0" borderId="0" xfId="4" applyFont="1" applyFill="1" applyAlignment="1">
      <alignment horizontal="center" vertical="top" wrapText="1"/>
    </xf>
    <xf numFmtId="0" fontId="4" fillId="0" borderId="2" xfId="4" applyFont="1" applyFill="1" applyBorder="1" applyAlignment="1">
      <alignment horizontal="center" vertical="top" wrapText="1"/>
    </xf>
    <xf numFmtId="0" fontId="0" fillId="0" borderId="0" xfId="4" applyFont="1" applyFill="1" applyAlignment="1">
      <alignment horizontal="center" vertical="center"/>
    </xf>
    <xf numFmtId="0" fontId="4" fillId="0" borderId="2" xfId="4" applyFont="1" applyFill="1" applyBorder="1" applyAlignment="1">
      <alignment horizontal="center" vertical="center" wrapText="1"/>
    </xf>
    <xf numFmtId="0" fontId="4" fillId="0" borderId="7" xfId="4" applyFont="1" applyFill="1" applyBorder="1" applyAlignment="1">
      <alignment horizontal="justify" vertical="top" wrapText="1"/>
    </xf>
    <xf numFmtId="0" fontId="4" fillId="0" borderId="13" xfId="4" applyFont="1" applyFill="1" applyBorder="1" applyAlignment="1">
      <alignment horizontal="justify" vertical="top" wrapText="1"/>
    </xf>
    <xf numFmtId="0" fontId="4" fillId="0" borderId="10" xfId="4" applyFont="1" applyFill="1" applyBorder="1" applyAlignment="1">
      <alignment horizontal="justify" vertical="top" wrapText="1"/>
    </xf>
    <xf numFmtId="0" fontId="4" fillId="0" borderId="2" xfId="4" applyFont="1" applyFill="1" applyBorder="1" applyAlignment="1">
      <alignment vertical="top" wrapText="1"/>
    </xf>
    <xf numFmtId="177" fontId="2" fillId="0" borderId="2" xfId="2" applyNumberFormat="1" applyFont="1" applyBorder="1" applyAlignment="1">
      <alignment horizontal="center" vertical="top" wrapText="1"/>
    </xf>
    <xf numFmtId="0" fontId="4" fillId="0" borderId="3" xfId="4" applyFont="1" applyFill="1" applyBorder="1" applyAlignment="1">
      <alignment vertical="top" wrapText="1"/>
    </xf>
    <xf numFmtId="177" fontId="2" fillId="0" borderId="3" xfId="2" applyNumberFormat="1" applyFont="1" applyBorder="1" applyAlignment="1">
      <alignment horizontal="center" vertical="top" wrapText="1"/>
    </xf>
    <xf numFmtId="0" fontId="0" fillId="0" borderId="3" xfId="4" applyFont="1" applyFill="1" applyBorder="1" applyAlignment="1">
      <alignment vertical="center"/>
    </xf>
    <xf numFmtId="0" fontId="4" fillId="0" borderId="12" xfId="4" applyFont="1" applyFill="1" applyBorder="1" applyAlignment="1">
      <alignment horizontal="center" vertical="top" wrapText="1"/>
    </xf>
    <xf numFmtId="0" fontId="0" fillId="0" borderId="12" xfId="4" applyFont="1" applyFill="1" applyBorder="1" applyAlignment="1">
      <alignment vertical="top" wrapText="1"/>
    </xf>
    <xf numFmtId="0" fontId="0" fillId="0" borderId="4" xfId="4" applyFont="1" applyFill="1" applyBorder="1" applyAlignment="1">
      <alignment vertical="top" wrapText="1"/>
    </xf>
    <xf numFmtId="0" fontId="4" fillId="0" borderId="0" xfId="4" applyFont="1" applyFill="1" applyAlignment="1">
      <alignment vertical="top" wrapText="1"/>
    </xf>
    <xf numFmtId="0" fontId="4" fillId="0" borderId="4" xfId="4" applyFont="1" applyFill="1" applyBorder="1" applyAlignment="1">
      <alignment horizontal="center" vertical="top" wrapText="1"/>
    </xf>
    <xf numFmtId="0" fontId="12" fillId="0" borderId="0" xfId="4" applyFont="1" applyFill="1" applyAlignment="1">
      <alignment vertical="center"/>
    </xf>
    <xf numFmtId="0" fontId="4" fillId="0" borderId="0" xfId="4" applyFont="1" applyFill="1" applyAlignment="1">
      <alignment horizontal="left" vertical="center"/>
    </xf>
    <xf numFmtId="0" fontId="14" fillId="0" borderId="0" xfId="4" applyFont="1" applyFill="1" applyAlignment="1">
      <alignment vertical="center"/>
    </xf>
    <xf numFmtId="0" fontId="4" fillId="0" borderId="2" xfId="4" applyFont="1" applyFill="1" applyBorder="1" applyAlignment="1">
      <alignment vertical="center" wrapText="1"/>
    </xf>
    <xf numFmtId="0" fontId="4" fillId="0" borderId="3" xfId="4" applyFont="1" applyFill="1" applyBorder="1" applyAlignment="1">
      <alignment vertical="center" wrapText="1"/>
    </xf>
    <xf numFmtId="0" fontId="0" fillId="0" borderId="0" xfId="0" applyAlignment="1"/>
    <xf numFmtId="0" fontId="0" fillId="0" borderId="2" xfId="0" applyBorder="1" applyAlignment="1"/>
    <xf numFmtId="0" fontId="0" fillId="0" borderId="0" xfId="0" applyAlignment="1">
      <alignment horizontal="center" vertical="center"/>
    </xf>
    <xf numFmtId="0" fontId="4" fillId="0" borderId="3" xfId="4" applyFont="1" applyFill="1" applyBorder="1" applyAlignment="1">
      <alignment horizontal="center" vertical="top" wrapText="1"/>
    </xf>
    <xf numFmtId="0" fontId="4" fillId="0" borderId="0" xfId="4" applyFont="1" applyFill="1" applyAlignment="1">
      <alignment horizontal="left" vertical="center" indent="2"/>
    </xf>
    <xf numFmtId="0" fontId="3" fillId="0" borderId="0" xfId="4" applyFont="1" applyFill="1" applyAlignment="1">
      <alignment vertical="center"/>
    </xf>
    <xf numFmtId="0" fontId="16" fillId="0" borderId="0" xfId="5" applyFont="1" applyFill="1" applyAlignment="1">
      <alignment vertical="center"/>
    </xf>
    <xf numFmtId="0" fontId="4" fillId="0" borderId="2" xfId="4" applyFont="1" applyFill="1" applyBorder="1" applyAlignment="1">
      <alignment horizontal="center" vertical="center" shrinkToFit="1"/>
    </xf>
    <xf numFmtId="0" fontId="4" fillId="0" borderId="3"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4" xfId="4" applyFont="1" applyFill="1" applyBorder="1" applyAlignment="1">
      <alignment horizontal="center" vertical="center" wrapText="1"/>
    </xf>
    <xf numFmtId="0" fontId="4" fillId="0" borderId="2" xfId="4" applyFont="1" applyFill="1" applyBorder="1" applyAlignment="1">
      <alignment horizontal="justify" vertical="center" wrapText="1"/>
    </xf>
    <xf numFmtId="0" fontId="5" fillId="0" borderId="0" xfId="5" applyFont="1" applyFill="1" applyAlignment="1">
      <alignment vertical="center"/>
    </xf>
    <xf numFmtId="0" fontId="14" fillId="0" borderId="0" xfId="5" applyFont="1" applyFill="1" applyAlignment="1">
      <alignment vertical="center"/>
    </xf>
    <xf numFmtId="0" fontId="17" fillId="0" borderId="0" xfId="4" applyFont="1" applyFill="1" applyAlignment="1">
      <alignment vertical="center"/>
    </xf>
    <xf numFmtId="0" fontId="5" fillId="0" borderId="0" xfId="5" applyFont="1" applyFill="1" applyAlignment="1">
      <alignment horizontal="center" vertical="center"/>
    </xf>
    <xf numFmtId="0" fontId="0" fillId="0" borderId="2" xfId="4" applyFont="1" applyFill="1" applyBorder="1" applyAlignment="1">
      <alignment vertical="center" wrapText="1"/>
    </xf>
    <xf numFmtId="0" fontId="12" fillId="0" borderId="2" xfId="5" applyFont="1" applyFill="1" applyBorder="1" applyAlignment="1">
      <alignment vertical="center"/>
    </xf>
    <xf numFmtId="0" fontId="4" fillId="0" borderId="4" xfId="4" applyFont="1" applyFill="1" applyBorder="1" applyAlignment="1">
      <alignment vertical="center" wrapText="1"/>
    </xf>
    <xf numFmtId="0" fontId="15" fillId="0" borderId="0" xfId="4" applyFont="1" applyFill="1" applyAlignment="1">
      <alignment vertical="center"/>
    </xf>
    <xf numFmtId="0" fontId="7" fillId="0" borderId="1" xfId="4" applyFont="1" applyFill="1" applyBorder="1" applyAlignment="1">
      <alignment vertical="center"/>
    </xf>
    <xf numFmtId="0" fontId="2" fillId="0" borderId="0" xfId="4" applyFont="1" applyFill="1" applyAlignment="1">
      <alignment vertical="center" wrapText="1"/>
    </xf>
    <xf numFmtId="0" fontId="0" fillId="0" borderId="14" xfId="4" applyFont="1" applyFill="1" applyBorder="1" applyAlignment="1">
      <alignment vertical="center"/>
    </xf>
    <xf numFmtId="0" fontId="0" fillId="0" borderId="6" xfId="4" applyFont="1" applyFill="1" applyBorder="1" applyAlignment="1">
      <alignment vertical="center"/>
    </xf>
    <xf numFmtId="0" fontId="4" fillId="0" borderId="2" xfId="4" applyFont="1" applyFill="1" applyBorder="1" applyAlignment="1">
      <alignment horizontal="justify" vertical="top" wrapText="1"/>
    </xf>
    <xf numFmtId="0" fontId="4" fillId="0" borderId="2" xfId="4" applyFont="1" applyFill="1" applyBorder="1" applyAlignment="1">
      <alignment horizontal="right" vertical="top" wrapText="1"/>
    </xf>
    <xf numFmtId="0" fontId="7" fillId="0" borderId="0" xfId="6" applyFont="1" applyFill="1" applyAlignment="1">
      <alignment vertical="center"/>
    </xf>
    <xf numFmtId="0" fontId="7" fillId="0" borderId="0" xfId="6" applyFont="1" applyFill="1" applyAlignment="1">
      <alignment horizontal="center" vertical="center"/>
    </xf>
    <xf numFmtId="0" fontId="7" fillId="0" borderId="1" xfId="5" applyFont="1" applyFill="1" applyBorder="1" applyAlignment="1">
      <alignment vertical="center"/>
    </xf>
    <xf numFmtId="0" fontId="4" fillId="0" borderId="0" xfId="6" applyFont="1" applyFill="1" applyAlignment="1">
      <alignment vertical="center"/>
    </xf>
    <xf numFmtId="0" fontId="4" fillId="0" borderId="0" xfId="6" applyFont="1" applyFill="1" applyAlignment="1">
      <alignment horizontal="right" vertical="center"/>
    </xf>
    <xf numFmtId="0" fontId="4" fillId="0" borderId="3" xfId="6" applyFont="1" applyFill="1" applyBorder="1" applyAlignment="1">
      <alignment horizontal="left" vertical="top" wrapText="1"/>
    </xf>
    <xf numFmtId="0" fontId="4" fillId="0" borderId="0" xfId="5" applyFont="1" applyFill="1" applyAlignment="1">
      <alignment vertical="center" shrinkToFit="1"/>
    </xf>
    <xf numFmtId="0" fontId="4" fillId="0" borderId="4" xfId="6" applyFont="1" applyFill="1" applyBorder="1" applyAlignment="1">
      <alignment horizontal="left" vertical="top" wrapText="1"/>
    </xf>
    <xf numFmtId="0" fontId="8" fillId="0" borderId="0" xfId="5" applyFont="1" applyFill="1" applyAlignment="1">
      <alignment vertical="center" shrinkToFit="1"/>
    </xf>
    <xf numFmtId="0" fontId="4" fillId="0" borderId="0" xfId="5" applyFont="1" applyFill="1" applyAlignment="1">
      <alignment horizontal="left" vertical="center" shrinkToFit="1"/>
    </xf>
    <xf numFmtId="0" fontId="4" fillId="0" borderId="0" xfId="5" applyFont="1" applyFill="1" applyAlignment="1">
      <alignment horizontal="center" vertical="center" shrinkToFit="1"/>
    </xf>
    <xf numFmtId="0" fontId="4" fillId="0" borderId="0" xfId="6" applyFont="1" applyFill="1" applyAlignment="1">
      <alignment horizontal="left" vertical="center"/>
    </xf>
    <xf numFmtId="0" fontId="7" fillId="0" borderId="0" xfId="5" applyFont="1" applyFill="1" applyAlignment="1"/>
    <xf numFmtId="0" fontId="11" fillId="0" borderId="0" xfId="6" applyFont="1" applyFill="1" applyAlignment="1">
      <alignment vertical="center"/>
    </xf>
    <xf numFmtId="0" fontId="10" fillId="0" borderId="0" xfId="6" applyFont="1" applyFill="1" applyAlignment="1">
      <alignment vertical="center"/>
    </xf>
    <xf numFmtId="0" fontId="11" fillId="0" borderId="0" xfId="5" applyFont="1" applyFill="1" applyAlignment="1">
      <alignment horizontal="left" vertical="center"/>
    </xf>
    <xf numFmtId="0" fontId="11" fillId="0" borderId="7" xfId="6" applyFont="1" applyFill="1" applyBorder="1" applyAlignment="1">
      <alignment horizontal="right" vertical="top" wrapText="1"/>
    </xf>
    <xf numFmtId="178" fontId="20" fillId="0" borderId="13" xfId="1" applyNumberFormat="1" applyFont="1" applyBorder="1" applyAlignment="1">
      <alignment vertical="top" wrapText="1"/>
    </xf>
    <xf numFmtId="0" fontId="11" fillId="0" borderId="13" xfId="6" applyFont="1" applyFill="1" applyBorder="1" applyAlignment="1">
      <alignment vertical="top" wrapText="1"/>
    </xf>
    <xf numFmtId="0" fontId="11" fillId="0" borderId="10" xfId="6" applyFont="1" applyFill="1" applyBorder="1" applyAlignment="1">
      <alignment vertical="top" wrapText="1"/>
    </xf>
    <xf numFmtId="0" fontId="11" fillId="0" borderId="0" xfId="5" applyFont="1" applyFill="1" applyAlignment="1">
      <alignment horizontal="left"/>
    </xf>
    <xf numFmtId="0" fontId="11" fillId="0" borderId="3" xfId="6" applyFont="1" applyFill="1" applyBorder="1" applyAlignment="1">
      <alignment horizontal="justify" vertical="top" wrapText="1"/>
    </xf>
    <xf numFmtId="0" fontId="11" fillId="0" borderId="13" xfId="6" applyFont="1" applyFill="1" applyBorder="1" applyAlignment="1">
      <alignment horizontal="justify" vertical="top" wrapText="1"/>
    </xf>
    <xf numFmtId="0" fontId="11" fillId="0" borderId="10" xfId="6" applyFont="1" applyFill="1" applyBorder="1" applyAlignment="1">
      <alignment horizontal="justify" vertical="top" wrapText="1"/>
    </xf>
    <xf numFmtId="178" fontId="20" fillId="0" borderId="2" xfId="1" applyNumberFormat="1" applyFont="1" applyBorder="1" applyAlignment="1">
      <alignment vertical="top" wrapText="1"/>
    </xf>
    <xf numFmtId="177" fontId="20" fillId="0" borderId="2" xfId="2" applyNumberFormat="1" applyFont="1" applyBorder="1" applyAlignment="1">
      <alignment horizontal="center" vertical="top" wrapText="1"/>
    </xf>
    <xf numFmtId="0" fontId="11" fillId="0" borderId="12" xfId="6" applyFont="1" applyFill="1" applyBorder="1" applyAlignment="1">
      <alignment horizontal="center" vertical="top" wrapText="1"/>
    </xf>
    <xf numFmtId="0" fontId="10" fillId="0" borderId="4" xfId="6" applyFont="1" applyFill="1" applyBorder="1" applyAlignment="1">
      <alignment vertical="top" wrapText="1"/>
    </xf>
    <xf numFmtId="0" fontId="11" fillId="0" borderId="14" xfId="6" applyFont="1" applyFill="1" applyBorder="1" applyAlignment="1">
      <alignment horizontal="right" vertical="top" wrapText="1"/>
    </xf>
    <xf numFmtId="0" fontId="11" fillId="0" borderId="6" xfId="6" applyFont="1" applyFill="1" applyBorder="1" applyAlignment="1">
      <alignment horizontal="justify" vertical="top" wrapText="1"/>
    </xf>
    <xf numFmtId="0" fontId="11" fillId="0" borderId="11" xfId="6" applyFont="1" applyFill="1" applyBorder="1" applyAlignment="1">
      <alignment horizontal="justify" vertical="top" wrapText="1"/>
    </xf>
    <xf numFmtId="178" fontId="20" fillId="0" borderId="3" xfId="1" applyNumberFormat="1" applyFont="1" applyBorder="1" applyAlignment="1">
      <alignment vertical="top" wrapText="1"/>
    </xf>
    <xf numFmtId="177" fontId="20" fillId="0" borderId="3" xfId="2" applyNumberFormat="1" applyFont="1" applyBorder="1" applyAlignment="1">
      <alignment horizontal="center" vertical="top" wrapText="1"/>
    </xf>
    <xf numFmtId="0" fontId="11" fillId="0" borderId="3" xfId="5" applyFont="1" applyFill="1" applyBorder="1" applyAlignment="1">
      <alignment horizontal="left"/>
    </xf>
    <xf numFmtId="0" fontId="11" fillId="0" borderId="12" xfId="5" applyFont="1" applyFill="1" applyBorder="1" applyAlignment="1">
      <alignment horizontal="left"/>
    </xf>
    <xf numFmtId="0" fontId="11" fillId="0" borderId="0" xfId="5" applyFont="1" applyFill="1" applyAlignment="1"/>
    <xf numFmtId="0" fontId="5" fillId="0" borderId="0" xfId="6" applyFont="1" applyFill="1" applyAlignment="1">
      <alignment vertical="center"/>
    </xf>
    <xf numFmtId="0" fontId="0" fillId="0" borderId="0" xfId="6" applyFont="1" applyFill="1" applyAlignment="1">
      <alignment vertical="center"/>
    </xf>
    <xf numFmtId="0" fontId="8" fillId="0" borderId="0" xfId="6" applyFont="1" applyFill="1" applyAlignment="1">
      <alignment vertical="center"/>
    </xf>
    <xf numFmtId="0" fontId="5" fillId="0" borderId="0" xfId="6" applyFont="1" applyFill="1" applyAlignment="1">
      <alignment horizontal="right" vertical="center"/>
    </xf>
    <xf numFmtId="0" fontId="8" fillId="0" borderId="2" xfId="6" applyFont="1" applyFill="1" applyBorder="1" applyAlignment="1">
      <alignment horizontal="center" vertical="center" wrapText="1"/>
    </xf>
    <xf numFmtId="0" fontId="4" fillId="0" borderId="2" xfId="6" applyFont="1" applyFill="1" applyBorder="1" applyAlignment="1">
      <alignment horizontal="justify" vertical="top" wrapText="1"/>
    </xf>
    <xf numFmtId="0" fontId="4" fillId="0" borderId="2" xfId="6" applyFont="1" applyFill="1" applyBorder="1" applyAlignment="1">
      <alignment horizontal="justify" vertical="center" wrapText="1"/>
    </xf>
    <xf numFmtId="0" fontId="4" fillId="0" borderId="7" xfId="6" applyFont="1" applyFill="1" applyBorder="1" applyAlignment="1">
      <alignment horizontal="justify" vertical="top" wrapText="1"/>
    </xf>
    <xf numFmtId="0" fontId="4" fillId="0" borderId="4" xfId="6" applyFont="1" applyFill="1" applyBorder="1" applyAlignment="1">
      <alignment horizontal="justify" vertical="top" wrapText="1"/>
    </xf>
    <xf numFmtId="0" fontId="4" fillId="0" borderId="4" xfId="6" applyFont="1" applyFill="1" applyBorder="1" applyAlignment="1">
      <alignment horizontal="justify" vertical="center" wrapText="1"/>
    </xf>
    <xf numFmtId="0" fontId="4" fillId="0" borderId="2" xfId="6" applyFont="1" applyFill="1" applyBorder="1" applyAlignment="1">
      <alignment vertical="center" wrapText="1"/>
    </xf>
    <xf numFmtId="0" fontId="4" fillId="0" borderId="7" xfId="6" applyFont="1" applyFill="1" applyBorder="1" applyAlignment="1">
      <alignment vertical="center" wrapText="1"/>
    </xf>
    <xf numFmtId="0" fontId="4" fillId="0" borderId="13" xfId="6" applyFont="1" applyFill="1" applyBorder="1" applyAlignment="1">
      <alignment vertical="center" wrapText="1"/>
    </xf>
    <xf numFmtId="0" fontId="4" fillId="0" borderId="10" xfId="6" applyFont="1" applyFill="1" applyBorder="1" applyAlignment="1">
      <alignment horizontal="left" vertical="center" wrapText="1"/>
    </xf>
    <xf numFmtId="0" fontId="21" fillId="0" borderId="0" xfId="6" applyFont="1" applyFill="1" applyAlignment="1">
      <alignment vertical="center"/>
    </xf>
    <xf numFmtId="0" fontId="18" fillId="0" borderId="0" xfId="6" applyFont="1" applyFill="1" applyAlignment="1">
      <alignment vertical="center"/>
    </xf>
    <xf numFmtId="0" fontId="4" fillId="0" borderId="13" xfId="6" applyFont="1" applyFill="1" applyBorder="1" applyAlignment="1">
      <alignment horizontal="left" vertical="center" wrapText="1"/>
    </xf>
    <xf numFmtId="0" fontId="4" fillId="0" borderId="0" xfId="6" applyFont="1" applyFill="1" applyAlignment="1">
      <alignment horizontal="center" vertical="center"/>
    </xf>
    <xf numFmtId="0" fontId="23" fillId="0" borderId="2" xfId="6" applyFont="1" applyFill="1" applyBorder="1" applyAlignment="1">
      <alignment horizontal="justify" vertical="top" wrapText="1"/>
    </xf>
    <xf numFmtId="0" fontId="23" fillId="0" borderId="2" xfId="6" applyFont="1" applyFill="1" applyBorder="1" applyAlignment="1">
      <alignment vertical="top" wrapText="1"/>
    </xf>
    <xf numFmtId="0" fontId="9" fillId="0" borderId="2" xfId="6" applyFont="1" applyFill="1" applyBorder="1" applyAlignment="1">
      <alignment horizontal="justify" vertical="top" wrapText="1"/>
    </xf>
    <xf numFmtId="0" fontId="23" fillId="0" borderId="7" xfId="6" applyFont="1" applyFill="1" applyBorder="1" applyAlignment="1">
      <alignment horizontal="justify" vertical="top" wrapText="1"/>
    </xf>
    <xf numFmtId="0" fontId="4" fillId="0" borderId="2" xfId="6" applyFont="1" applyFill="1" applyBorder="1" applyAlignment="1">
      <alignment vertical="center"/>
    </xf>
    <xf numFmtId="0" fontId="4" fillId="0" borderId="2" xfId="6" applyFont="1" applyFill="1" applyBorder="1" applyAlignment="1">
      <alignment horizontal="justify" vertical="top"/>
    </xf>
    <xf numFmtId="0" fontId="7" fillId="0" borderId="0" xfId="6" applyFont="1" applyFill="1" applyAlignment="1">
      <alignment horizontal="right" vertical="center"/>
    </xf>
    <xf numFmtId="0" fontId="0" fillId="0" borderId="0" xfId="6" applyFont="1" applyFill="1" applyAlignment="1">
      <alignment horizontal="center" vertical="center"/>
    </xf>
    <xf numFmtId="0" fontId="2" fillId="0" borderId="2" xfId="6" applyFont="1" applyFill="1" applyBorder="1" applyAlignment="1">
      <alignment horizontal="justify" vertical="top" wrapText="1"/>
    </xf>
    <xf numFmtId="0" fontId="11" fillId="0" borderId="0" xfId="0" applyFont="1" applyAlignment="1">
      <alignment vertical="center"/>
    </xf>
    <xf numFmtId="0" fontId="11" fillId="0" borderId="0" xfId="0" applyFont="1" applyAlignment="1">
      <alignment horizontal="right" vertical="center"/>
    </xf>
    <xf numFmtId="0" fontId="11" fillId="0" borderId="2" xfId="0" applyFont="1" applyBorder="1" applyAlignment="1" applyProtection="1">
      <alignment horizontal="left" vertical="center"/>
    </xf>
    <xf numFmtId="178" fontId="20" fillId="0" borderId="2" xfId="1" applyNumberFormat="1" applyFont="1" applyBorder="1"/>
    <xf numFmtId="177" fontId="20" fillId="0" borderId="2" xfId="2" applyNumberFormat="1" applyFont="1" applyBorder="1"/>
    <xf numFmtId="0" fontId="20" fillId="0" borderId="0" xfId="0" applyFont="1" applyAlignment="1">
      <alignment vertical="center"/>
    </xf>
    <xf numFmtId="0" fontId="11" fillId="0" borderId="4" xfId="0" applyFont="1" applyBorder="1" applyAlignment="1" applyProtection="1">
      <alignment horizontal="left" vertical="center"/>
    </xf>
    <xf numFmtId="178" fontId="20" fillId="0" borderId="4" xfId="1" applyNumberFormat="1" applyFont="1" applyBorder="1"/>
    <xf numFmtId="0" fontId="24" fillId="0" borderId="0" xfId="0" applyFont="1" applyAlignment="1">
      <alignment horizontal="center" vertical="center"/>
    </xf>
    <xf numFmtId="0" fontId="25" fillId="0" borderId="0" xfId="0" applyFont="1" applyAlignment="1">
      <alignment horizontal="center" vertical="center"/>
    </xf>
    <xf numFmtId="0" fontId="0" fillId="0" borderId="0" xfId="0" applyAlignment="1">
      <alignment wrapText="1"/>
    </xf>
    <xf numFmtId="0" fontId="20" fillId="0" borderId="0" xfId="0" applyFont="1" applyAlignment="1">
      <alignment horizontal="right" vertical="top" wrapText="1"/>
    </xf>
    <xf numFmtId="0" fontId="10" fillId="0" borderId="0" xfId="0" applyFont="1" applyAlignment="1">
      <alignment horizontal="left" vertical="top"/>
    </xf>
    <xf numFmtId="0" fontId="10" fillId="0" borderId="0" xfId="0" applyFont="1" applyAlignment="1">
      <alignment vertical="top"/>
    </xf>
    <xf numFmtId="0" fontId="13" fillId="0" borderId="0" xfId="0" applyFont="1" applyAlignment="1">
      <alignment horizontal="center" vertical="top"/>
    </xf>
    <xf numFmtId="0" fontId="13" fillId="0" borderId="0" xfId="0" applyFont="1" applyAlignment="1">
      <alignment horizontal="center" vertical="center"/>
    </xf>
    <xf numFmtId="0" fontId="10" fillId="0" borderId="0" xfId="0" applyFont="1"/>
    <xf numFmtId="0" fontId="25" fillId="0" borderId="0" xfId="0" applyFont="1" applyAlignment="1">
      <alignment vertical="center"/>
    </xf>
    <xf numFmtId="180" fontId="11" fillId="0" borderId="0" xfId="0" applyNumberFormat="1" applyFont="1" applyAlignment="1">
      <alignment vertical="center"/>
    </xf>
    <xf numFmtId="178" fontId="20" fillId="0" borderId="4" xfId="1" applyNumberFormat="1" applyFont="1" applyBorder="1" applyAlignment="1">
      <alignment vertical="center"/>
    </xf>
    <xf numFmtId="178" fontId="20" fillId="0" borderId="2" xfId="1" applyNumberFormat="1" applyFont="1" applyBorder="1" applyAlignment="1">
      <alignment vertical="center"/>
    </xf>
    <xf numFmtId="178" fontId="20" fillId="0" borderId="3" xfId="1" applyNumberFormat="1" applyFont="1" applyBorder="1" applyAlignment="1">
      <alignment vertical="center"/>
    </xf>
    <xf numFmtId="0" fontId="12" fillId="0" borderId="0" xfId="0" applyFont="1" applyAlignment="1">
      <alignment vertical="center"/>
    </xf>
    <xf numFmtId="0" fontId="7" fillId="0" borderId="0" xfId="3" applyFont="1" applyFill="1" applyAlignment="1">
      <alignment vertical="center"/>
    </xf>
    <xf numFmtId="0" fontId="7" fillId="0" borderId="0" xfId="3" applyFont="1" applyFill="1" applyAlignment="1">
      <alignment horizontal="center" vertical="center"/>
    </xf>
    <xf numFmtId="0" fontId="4" fillId="0" borderId="0" xfId="3" applyFont="1" applyFill="1" applyAlignment="1">
      <alignment vertical="center"/>
    </xf>
    <xf numFmtId="0" fontId="4" fillId="0" borderId="1" xfId="3" applyFont="1" applyFill="1" applyBorder="1" applyAlignment="1">
      <alignment horizontal="right" vertical="center"/>
    </xf>
    <xf numFmtId="0" fontId="4" fillId="0" borderId="0" xfId="3" applyFont="1" applyFill="1" applyAlignment="1">
      <alignment horizontal="center" vertical="center"/>
    </xf>
    <xf numFmtId="0" fontId="4" fillId="0" borderId="2" xfId="3" applyFont="1" applyFill="1" applyBorder="1" applyAlignment="1">
      <alignment vertical="top" wrapText="1"/>
    </xf>
    <xf numFmtId="0" fontId="4" fillId="0" borderId="2" xfId="3" applyFont="1" applyFill="1" applyBorder="1" applyAlignment="1">
      <alignment horizontal="center" vertical="top" wrapText="1"/>
    </xf>
    <xf numFmtId="0" fontId="4" fillId="0" borderId="1" xfId="3" applyFont="1" applyFill="1" applyBorder="1" applyAlignment="1">
      <alignment vertical="center"/>
    </xf>
    <xf numFmtId="0" fontId="4" fillId="0" borderId="0" xfId="3" applyFont="1" applyFill="1" applyAlignment="1">
      <alignment horizontal="right" vertical="center"/>
    </xf>
    <xf numFmtId="0" fontId="4" fillId="0" borderId="13" xfId="3" applyFont="1" applyFill="1" applyBorder="1" applyAlignment="1">
      <alignment vertical="center"/>
    </xf>
    <xf numFmtId="0" fontId="3" fillId="0" borderId="0" xfId="3" applyFont="1" applyFill="1" applyAlignment="1">
      <alignment vertical="center"/>
    </xf>
    <xf numFmtId="0" fontId="11" fillId="0" borderId="0" xfId="0" applyFont="1" applyAlignment="1">
      <alignment horizontal="right"/>
    </xf>
    <xf numFmtId="0" fontId="20" fillId="0" borderId="0" xfId="0" applyFont="1" applyAlignment="1">
      <alignment horizontal="justify" vertical="center"/>
    </xf>
    <xf numFmtId="0" fontId="11" fillId="0" borderId="0" xfId="0" applyFont="1" applyAlignment="1">
      <alignment horizontal="left" vertical="center"/>
    </xf>
    <xf numFmtId="0" fontId="0" fillId="0" borderId="0" xfId="0" applyAlignment="1">
      <alignment horizontal="right" vertical="top"/>
    </xf>
    <xf numFmtId="0" fontId="29" fillId="0" borderId="0" xfId="6" applyFont="1" applyFill="1" applyAlignment="1">
      <alignment vertical="center"/>
    </xf>
    <xf numFmtId="58" fontId="4" fillId="0" borderId="0" xfId="0" applyNumberFormat="1"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xf>
    <xf numFmtId="0" fontId="0" fillId="0" borderId="20" xfId="0" applyFill="1" applyBorder="1"/>
    <xf numFmtId="0" fontId="4" fillId="0" borderId="2" xfId="3" applyFont="1" applyFill="1" applyBorder="1" applyAlignment="1">
      <alignment horizontal="center" vertical="top" wrapText="1"/>
    </xf>
    <xf numFmtId="0" fontId="4" fillId="0" borderId="0" xfId="3" applyFont="1" applyFill="1" applyAlignment="1">
      <alignment horizontal="center" vertical="center"/>
    </xf>
    <xf numFmtId="0" fontId="4" fillId="0" borderId="21" xfId="0" applyFont="1" applyBorder="1" applyAlignment="1">
      <alignment vertical="top" wrapText="1"/>
    </xf>
    <xf numFmtId="0" fontId="4" fillId="0" borderId="20" xfId="0" applyFont="1" applyBorder="1"/>
    <xf numFmtId="0" fontId="4" fillId="0" borderId="10" xfId="0" applyFont="1" applyBorder="1" applyAlignment="1">
      <alignment vertical="top" wrapText="1"/>
    </xf>
    <xf numFmtId="9" fontId="0" fillId="0" borderId="20" xfId="0" applyNumberFormat="1" applyBorder="1" applyAlignment="1">
      <alignment horizontal="center" vertical="center"/>
    </xf>
    <xf numFmtId="0" fontId="0" fillId="0" borderId="20" xfId="0" applyBorder="1"/>
    <xf numFmtId="0" fontId="4" fillId="0" borderId="20" xfId="0" applyFont="1" applyBorder="1" applyAlignment="1">
      <alignment horizontal="center" vertical="center"/>
    </xf>
    <xf numFmtId="0" fontId="4" fillId="0" borderId="20" xfId="0" applyFont="1" applyFill="1" applyBorder="1" applyAlignment="1">
      <alignment horizontal="center" vertical="center"/>
    </xf>
    <xf numFmtId="0" fontId="1" fillId="0" borderId="0" xfId="4" applyFont="1" applyFill="1" applyAlignment="1">
      <alignment vertical="center"/>
    </xf>
    <xf numFmtId="0" fontId="4" fillId="0" borderId="0" xfId="3" applyFont="1" applyFill="1" applyBorder="1" applyAlignment="1">
      <alignment vertical="center"/>
    </xf>
    <xf numFmtId="0" fontId="4" fillId="0" borderId="2" xfId="3" applyFont="1" applyFill="1" applyBorder="1" applyAlignment="1">
      <alignment vertical="center"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20" xfId="0" applyFont="1" applyBorder="1" applyAlignment="1">
      <alignment vertical="top" wrapText="1"/>
    </xf>
    <xf numFmtId="0" fontId="4" fillId="0" borderId="14" xfId="0" applyFont="1" applyBorder="1" applyAlignment="1">
      <alignment horizontal="left" vertical="top" wrapText="1"/>
    </xf>
    <xf numFmtId="0" fontId="4" fillId="0" borderId="20" xfId="0" applyFont="1" applyBorder="1" applyAlignment="1">
      <alignment horizontal="left" vertical="top" wrapText="1"/>
    </xf>
    <xf numFmtId="0" fontId="4" fillId="0" borderId="20" xfId="0" applyFont="1" applyBorder="1" applyAlignment="1">
      <alignment horizontal="left"/>
    </xf>
    <xf numFmtId="0" fontId="4" fillId="0" borderId="4" xfId="0" applyFont="1" applyBorder="1" applyAlignment="1">
      <alignment horizontal="left" vertical="top" wrapText="1"/>
    </xf>
    <xf numFmtId="0" fontId="4" fillId="0" borderId="4" xfId="0" applyFont="1" applyBorder="1" applyAlignment="1">
      <alignment vertical="top" wrapText="1"/>
    </xf>
    <xf numFmtId="0" fontId="30" fillId="0" borderId="3" xfId="0" applyFont="1" applyBorder="1" applyAlignment="1">
      <alignment vertical="top" wrapText="1"/>
    </xf>
    <xf numFmtId="0" fontId="4" fillId="0" borderId="20" xfId="0" applyFont="1" applyBorder="1" applyAlignment="1">
      <alignment horizontal="left" vertical="top"/>
    </xf>
    <xf numFmtId="0" fontId="32" fillId="0" borderId="20" xfId="0" applyFont="1" applyBorder="1" applyAlignment="1">
      <alignment vertical="top" wrapText="1"/>
    </xf>
    <xf numFmtId="0" fontId="4" fillId="0" borderId="0" xfId="0" applyFont="1" applyAlignment="1">
      <alignment vertical="center"/>
    </xf>
    <xf numFmtId="0" fontId="4" fillId="0" borderId="2"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7" fillId="0" borderId="0" xfId="4" applyFont="1" applyFill="1" applyAlignment="1">
      <alignment vertical="center"/>
    </xf>
    <xf numFmtId="0" fontId="30" fillId="0" borderId="20" xfId="0" applyFont="1" applyBorder="1" applyAlignment="1">
      <alignment vertical="top" wrapText="1"/>
    </xf>
    <xf numFmtId="0" fontId="32" fillId="0" borderId="20" xfId="0" applyFont="1" applyBorder="1" applyAlignment="1">
      <alignment horizontal="left"/>
    </xf>
    <xf numFmtId="0" fontId="32" fillId="0" borderId="20" xfId="0" applyFont="1" applyBorder="1" applyAlignment="1">
      <alignment horizontal="left" vertical="top"/>
    </xf>
    <xf numFmtId="0" fontId="4" fillId="0" borderId="0" xfId="0" applyFont="1" applyAlignment="1">
      <alignment horizontal="left"/>
    </xf>
    <xf numFmtId="0" fontId="4" fillId="2" borderId="20" xfId="0" applyFont="1" applyFill="1" applyBorder="1" applyAlignment="1">
      <alignment horizontal="center"/>
    </xf>
    <xf numFmtId="0" fontId="4" fillId="2" borderId="11"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2" xfId="0" applyFont="1" applyFill="1" applyBorder="1" applyAlignment="1">
      <alignment horizontal="center"/>
    </xf>
    <xf numFmtId="0" fontId="4" fillId="2" borderId="2" xfId="0" applyFont="1" applyFill="1" applyBorder="1" applyAlignment="1">
      <alignment horizontal="center" vertical="top" wrapText="1"/>
    </xf>
    <xf numFmtId="0" fontId="4" fillId="0" borderId="0" xfId="0" applyFont="1" applyAlignment="1">
      <alignment horizontal="right" vertical="center"/>
    </xf>
    <xf numFmtId="0" fontId="4" fillId="0" borderId="0" xfId="0" applyFont="1" applyAlignment="1">
      <alignment wrapText="1"/>
    </xf>
    <xf numFmtId="0" fontId="4" fillId="2" borderId="2" xfId="4"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4" applyFont="1" applyFill="1" applyBorder="1" applyAlignment="1">
      <alignment horizontal="center" vertical="top" wrapText="1"/>
    </xf>
    <xf numFmtId="0" fontId="4" fillId="2" borderId="2" xfId="3"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3" xfId="0" applyFont="1" applyFill="1" applyBorder="1" applyAlignment="1">
      <alignment horizontal="center" vertical="center"/>
    </xf>
    <xf numFmtId="0" fontId="4" fillId="2" borderId="2" xfId="0" applyFont="1" applyFill="1" applyBorder="1" applyAlignment="1">
      <alignment horizontal="left" vertical="center"/>
    </xf>
    <xf numFmtId="0" fontId="4" fillId="2" borderId="12" xfId="0" applyFont="1" applyFill="1" applyBorder="1" applyAlignment="1">
      <alignment horizontal="left" vertical="center"/>
    </xf>
    <xf numFmtId="0" fontId="4" fillId="2" borderId="12" xfId="0" applyFont="1" applyFill="1" applyBorder="1" applyAlignment="1">
      <alignment horizontal="center" vertical="center"/>
    </xf>
    <xf numFmtId="0" fontId="4" fillId="2" borderId="4" xfId="0" applyFont="1" applyFill="1" applyBorder="1" applyAlignment="1">
      <alignment horizontal="left"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2" xfId="0" applyFont="1" applyBorder="1" applyAlignment="1">
      <alignment vertical="top" wrapText="1"/>
    </xf>
    <xf numFmtId="58" fontId="11" fillId="2" borderId="2" xfId="0" applyNumberFormat="1" applyFont="1" applyFill="1" applyBorder="1" applyAlignment="1" applyProtection="1">
      <alignment horizontal="center" vertical="center"/>
    </xf>
    <xf numFmtId="0" fontId="11" fillId="2" borderId="2" xfId="0" applyFont="1" applyFill="1" applyBorder="1" applyAlignment="1" applyProtection="1">
      <alignment horizontal="left" vertical="center"/>
    </xf>
    <xf numFmtId="0" fontId="11" fillId="2" borderId="2" xfId="6" applyFont="1" applyFill="1" applyBorder="1" applyAlignment="1">
      <alignment horizontal="center" vertical="top" wrapText="1"/>
    </xf>
    <xf numFmtId="0" fontId="4" fillId="2" borderId="3" xfId="6" applyFont="1" applyFill="1" applyBorder="1" applyAlignment="1">
      <alignment horizontal="center" vertical="center" wrapText="1"/>
    </xf>
    <xf numFmtId="0" fontId="4" fillId="2" borderId="2" xfId="6" applyFont="1" applyFill="1" applyBorder="1" applyAlignment="1">
      <alignment horizontal="center" vertical="center" wrapText="1"/>
    </xf>
    <xf numFmtId="0" fontId="4" fillId="2" borderId="4" xfId="6" applyFont="1" applyFill="1" applyBorder="1" applyAlignment="1">
      <alignment horizontal="center" vertical="center" wrapText="1"/>
    </xf>
    <xf numFmtId="0" fontId="34" fillId="0" borderId="0" xfId="0" applyFont="1" applyBorder="1" applyAlignment="1" applyProtection="1">
      <alignment horizontal="left" vertical="center"/>
    </xf>
    <xf numFmtId="0" fontId="11" fillId="0" borderId="0" xfId="0" applyFont="1"/>
    <xf numFmtId="0" fontId="4" fillId="0" borderId="36" xfId="0" applyFont="1" applyBorder="1" applyAlignment="1">
      <alignment horizontal="left"/>
    </xf>
    <xf numFmtId="0" fontId="4" fillId="0" borderId="36" xfId="0" applyFont="1" applyBorder="1" applyAlignment="1">
      <alignment horizontal="left" vertical="top"/>
    </xf>
    <xf numFmtId="0" fontId="32" fillId="0" borderId="36" xfId="0" applyFont="1" applyBorder="1" applyAlignment="1">
      <alignment horizontal="left" vertical="top"/>
    </xf>
    <xf numFmtId="0" fontId="8" fillId="4" borderId="2" xfId="6" applyFont="1" applyFill="1" applyBorder="1" applyAlignment="1">
      <alignment horizontal="center" vertical="center" wrapText="1"/>
    </xf>
    <xf numFmtId="0" fontId="8" fillId="4" borderId="3" xfId="6" applyFont="1" applyFill="1" applyBorder="1" applyAlignment="1">
      <alignment horizontal="center" vertical="center" wrapText="1"/>
    </xf>
    <xf numFmtId="0" fontId="8" fillId="4" borderId="4" xfId="6" applyFont="1" applyFill="1" applyBorder="1" applyAlignment="1">
      <alignment horizontal="center" vertical="center" wrapText="1"/>
    </xf>
    <xf numFmtId="0" fontId="4" fillId="0" borderId="0" xfId="0" applyFont="1" applyAlignment="1">
      <alignment vertical="top" wrapText="1"/>
    </xf>
    <xf numFmtId="0" fontId="4" fillId="0" borderId="0" xfId="0" applyFont="1" applyAlignment="1">
      <alignment horizontal="left" vertical="center" wrapText="1" indent="1"/>
    </xf>
    <xf numFmtId="0" fontId="7" fillId="0" borderId="0" xfId="0" applyFont="1" applyAlignment="1">
      <alignment horizontal="left" vertical="center"/>
    </xf>
    <xf numFmtId="0" fontId="11" fillId="0" borderId="0" xfId="0" applyFont="1" applyAlignment="1">
      <alignment vertical="center" wrapText="1"/>
    </xf>
    <xf numFmtId="0" fontId="4" fillId="4" borderId="7" xfId="4" applyFont="1" applyFill="1" applyBorder="1" applyAlignment="1">
      <alignment horizontal="right" vertical="top" wrapText="1"/>
    </xf>
    <xf numFmtId="0" fontId="4" fillId="4" borderId="13" xfId="4" applyFont="1" applyFill="1" applyBorder="1" applyAlignment="1">
      <alignment vertical="top" wrapText="1"/>
    </xf>
    <xf numFmtId="0" fontId="4" fillId="4" borderId="13" xfId="4" applyFont="1" applyFill="1" applyBorder="1" applyAlignment="1">
      <alignment horizontal="center" vertical="top" wrapText="1"/>
    </xf>
    <xf numFmtId="0" fontId="4" fillId="4" borderId="10" xfId="4" applyFont="1" applyFill="1" applyBorder="1" applyAlignment="1">
      <alignment horizontal="right" vertical="top" wrapText="1"/>
    </xf>
    <xf numFmtId="0" fontId="4" fillId="4" borderId="2" xfId="4" applyFont="1" applyFill="1" applyBorder="1" applyAlignment="1">
      <alignment horizontal="center" vertical="top" wrapText="1"/>
    </xf>
    <xf numFmtId="0" fontId="4" fillId="4" borderId="2" xfId="4" applyFont="1" applyFill="1" applyBorder="1" applyAlignment="1">
      <alignment horizontal="center" vertical="center" wrapText="1"/>
    </xf>
    <xf numFmtId="0" fontId="4" fillId="4" borderId="2" xfId="4" applyFont="1" applyFill="1" applyBorder="1" applyAlignment="1">
      <alignment horizontal="center" vertical="center" shrinkToFit="1"/>
    </xf>
    <xf numFmtId="0" fontId="8" fillId="4" borderId="2" xfId="4" applyFont="1" applyFill="1" applyBorder="1" applyAlignment="1">
      <alignment horizontal="center" vertical="center" wrapText="1"/>
    </xf>
    <xf numFmtId="0" fontId="4" fillId="4" borderId="3" xfId="4" applyFont="1" applyFill="1" applyBorder="1" applyAlignment="1">
      <alignment horizontal="center" vertical="center" wrapText="1"/>
    </xf>
    <xf numFmtId="0" fontId="8" fillId="4" borderId="3" xfId="4" applyFont="1" applyFill="1" applyBorder="1" applyAlignment="1">
      <alignment horizontal="center" vertical="center" wrapText="1"/>
    </xf>
    <xf numFmtId="0" fontId="4" fillId="4" borderId="12" xfId="4" applyFont="1" applyFill="1" applyBorder="1" applyAlignment="1">
      <alignment horizontal="center" vertical="center" wrapText="1"/>
    </xf>
    <xf numFmtId="0" fontId="18" fillId="4" borderId="2" xfId="4" applyFont="1" applyFill="1" applyBorder="1" applyAlignment="1">
      <alignment horizontal="center" vertical="center" wrapText="1"/>
    </xf>
    <xf numFmtId="0" fontId="4" fillId="4" borderId="4" xfId="4" applyFont="1" applyFill="1" applyBorder="1" applyAlignment="1">
      <alignment horizontal="center" vertical="center" wrapText="1"/>
    </xf>
    <xf numFmtId="0" fontId="18" fillId="4" borderId="3" xfId="4" applyFont="1" applyFill="1" applyBorder="1" applyAlignment="1">
      <alignment horizontal="center" vertical="center" wrapText="1"/>
    </xf>
    <xf numFmtId="0" fontId="4" fillId="4" borderId="3" xfId="4" applyFont="1" applyFill="1" applyBorder="1" applyAlignment="1">
      <alignment horizontal="center" vertical="top" wrapText="1"/>
    </xf>
    <xf numFmtId="0" fontId="4" fillId="4" borderId="4" xfId="4" applyFont="1" applyFill="1" applyBorder="1" applyAlignment="1">
      <alignment horizontal="center" vertical="top" wrapText="1"/>
    </xf>
    <xf numFmtId="0" fontId="4" fillId="4" borderId="3" xfId="6" applyFont="1" applyFill="1" applyBorder="1" applyAlignment="1">
      <alignment horizontal="center" vertical="center" shrinkToFit="1"/>
    </xf>
    <xf numFmtId="0" fontId="4" fillId="4" borderId="2" xfId="6" applyFont="1" applyFill="1" applyBorder="1" applyAlignment="1">
      <alignment horizontal="center" vertical="center" wrapText="1"/>
    </xf>
    <xf numFmtId="0" fontId="4" fillId="4" borderId="12" xfId="6" applyFont="1" applyFill="1" applyBorder="1" applyAlignment="1">
      <alignment horizontal="center" vertical="center"/>
    </xf>
    <xf numFmtId="0" fontId="4" fillId="4" borderId="3" xfId="6" applyFont="1" applyFill="1" applyBorder="1" applyAlignment="1">
      <alignment horizontal="center" vertical="center" wrapText="1"/>
    </xf>
    <xf numFmtId="0" fontId="8" fillId="4" borderId="2" xfId="6" applyFont="1" applyFill="1" applyBorder="1" applyAlignment="1">
      <alignment vertical="center" shrinkToFit="1"/>
    </xf>
    <xf numFmtId="0" fontId="8" fillId="4" borderId="2" xfId="6" applyFont="1" applyFill="1" applyBorder="1" applyAlignment="1">
      <alignment horizontal="left" vertical="center" wrapText="1"/>
    </xf>
    <xf numFmtId="0" fontId="18" fillId="4" borderId="2" xfId="6" applyFont="1" applyFill="1" applyBorder="1" applyAlignment="1">
      <alignment horizontal="left" vertical="center" wrapText="1"/>
    </xf>
    <xf numFmtId="0" fontId="4" fillId="4" borderId="4" xfId="6" applyFont="1" applyFill="1" applyBorder="1" applyAlignment="1">
      <alignment vertical="top" shrinkToFit="1"/>
    </xf>
    <xf numFmtId="0" fontId="4" fillId="4" borderId="4" xfId="6" applyFont="1" applyFill="1" applyBorder="1" applyAlignment="1">
      <alignment horizontal="center" vertical="center" shrinkToFit="1"/>
    </xf>
    <xf numFmtId="0" fontId="8" fillId="4" borderId="2" xfId="6" applyFont="1" applyFill="1" applyBorder="1" applyAlignment="1">
      <alignment horizontal="center" vertical="center" shrinkToFit="1"/>
    </xf>
    <xf numFmtId="0" fontId="4" fillId="2" borderId="3" xfId="6" applyFont="1" applyFill="1" applyBorder="1" applyAlignment="1">
      <alignment horizontal="center" vertical="center" shrinkToFit="1"/>
    </xf>
    <xf numFmtId="0" fontId="4" fillId="2" borderId="12" xfId="6" applyFont="1" applyFill="1" applyBorder="1" applyAlignment="1">
      <alignment horizontal="center" vertical="center"/>
    </xf>
    <xf numFmtId="0" fontId="8" fillId="2" borderId="2" xfId="6" applyFont="1" applyFill="1" applyBorder="1" applyAlignment="1">
      <alignment vertical="center" shrinkToFit="1"/>
    </xf>
    <xf numFmtId="0" fontId="8" fillId="2" borderId="2" xfId="6" applyFont="1" applyFill="1" applyBorder="1" applyAlignment="1">
      <alignment horizontal="left" vertical="center" wrapText="1"/>
    </xf>
    <xf numFmtId="0" fontId="18" fillId="2" borderId="2" xfId="6" applyFont="1" applyFill="1" applyBorder="1" applyAlignment="1">
      <alignment horizontal="left" vertical="center" wrapText="1"/>
    </xf>
    <xf numFmtId="0" fontId="4" fillId="2" borderId="4" xfId="6" applyFont="1" applyFill="1" applyBorder="1" applyAlignment="1">
      <alignment vertical="top" shrinkToFit="1"/>
    </xf>
    <xf numFmtId="0" fontId="8" fillId="2" borderId="2" xfId="6" applyFont="1" applyFill="1" applyBorder="1" applyAlignment="1">
      <alignment horizontal="center" vertical="center" shrinkToFit="1"/>
    </xf>
    <xf numFmtId="0" fontId="4" fillId="4" borderId="2" xfId="3" applyFont="1" applyFill="1" applyBorder="1" applyAlignment="1">
      <alignment horizontal="center" vertical="center" wrapText="1"/>
    </xf>
    <xf numFmtId="0" fontId="11" fillId="4" borderId="2" xfId="0" applyFont="1" applyFill="1" applyBorder="1" applyAlignment="1">
      <alignment horizontal="center" vertical="center"/>
    </xf>
    <xf numFmtId="0" fontId="4" fillId="4" borderId="2" xfId="6" applyFont="1" applyFill="1" applyBorder="1" applyAlignment="1">
      <alignment vertical="center" shrinkToFit="1"/>
    </xf>
    <xf numFmtId="0" fontId="4" fillId="0" borderId="0" xfId="0" applyFont="1" applyAlignment="1">
      <alignment horizontal="right"/>
    </xf>
    <xf numFmtId="0" fontId="5" fillId="0" borderId="0" xfId="0" applyFont="1" applyAlignment="1"/>
    <xf numFmtId="0" fontId="4" fillId="0" borderId="20" xfId="0" applyFont="1" applyBorder="1" applyAlignment="1">
      <alignment wrapText="1"/>
    </xf>
    <xf numFmtId="0" fontId="4" fillId="0" borderId="20" xfId="0" applyFont="1" applyBorder="1" applyAlignment="1">
      <alignment vertical="center" wrapText="1"/>
    </xf>
    <xf numFmtId="0" fontId="5" fillId="3" borderId="0" xfId="0" applyFont="1" applyFill="1" applyAlignment="1"/>
    <xf numFmtId="0" fontId="4" fillId="0" borderId="0" xfId="0" applyFont="1" applyAlignment="1">
      <alignment horizontal="left"/>
    </xf>
    <xf numFmtId="0" fontId="4" fillId="0" borderId="36" xfId="0" applyFont="1" applyBorder="1" applyAlignment="1">
      <alignment horizontal="left" vertical="top" wrapText="1"/>
    </xf>
    <xf numFmtId="0" fontId="4" fillId="0" borderId="0" xfId="0" applyFont="1" applyAlignment="1">
      <alignment horizontal="left"/>
    </xf>
    <xf numFmtId="0" fontId="4" fillId="0" borderId="3" xfId="0" applyFont="1" applyFill="1" applyBorder="1" applyAlignment="1">
      <alignment horizontal="center" vertical="center" textRotation="255" wrapText="1"/>
    </xf>
    <xf numFmtId="0" fontId="0" fillId="0" borderId="12" xfId="0" applyBorder="1" applyAlignment="1">
      <alignment horizontal="center" vertical="center" textRotation="255" wrapText="1"/>
    </xf>
    <xf numFmtId="0" fontId="0" fillId="0" borderId="35" xfId="0" applyBorder="1" applyAlignment="1">
      <alignment horizontal="center" vertical="center" textRotation="255" wrapText="1"/>
    </xf>
    <xf numFmtId="0" fontId="4" fillId="0" borderId="31" xfId="0" applyFont="1" applyFill="1"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26" xfId="0" applyBorder="1" applyAlignment="1">
      <alignment horizontal="center" vertical="center" textRotation="255" wrapText="1"/>
    </xf>
    <xf numFmtId="0" fontId="4" fillId="0" borderId="2" xfId="0" applyFont="1" applyFill="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center"/>
    </xf>
    <xf numFmtId="0" fontId="4" fillId="0" borderId="1" xfId="0" applyFont="1" applyFill="1" applyBorder="1" applyAlignment="1">
      <alignment vertical="top"/>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4" fillId="2" borderId="20" xfId="0" applyFont="1" applyFill="1" applyBorder="1" applyAlignment="1">
      <alignment horizontal="center" vertical="center" wrapText="1"/>
    </xf>
    <xf numFmtId="0" fontId="0" fillId="2" borderId="20" xfId="0" applyFill="1" applyBorder="1" applyAlignment="1">
      <alignment horizontal="center" vertical="center" wrapText="1"/>
    </xf>
    <xf numFmtId="0" fontId="7" fillId="0" borderId="0" xfId="0" applyFont="1" applyAlignment="1">
      <alignment horizontal="left"/>
    </xf>
    <xf numFmtId="0" fontId="3" fillId="0" borderId="0" xfId="0" applyFont="1" applyAlignment="1">
      <alignment horizontal="left"/>
    </xf>
    <xf numFmtId="0" fontId="4" fillId="0" borderId="0" xfId="0" applyFont="1" applyFill="1" applyBorder="1" applyAlignment="1">
      <alignment vertical="top"/>
    </xf>
    <xf numFmtId="0" fontId="4" fillId="0" borderId="0" xfId="0" applyFont="1" applyAlignment="1">
      <alignment horizontal="left"/>
    </xf>
    <xf numFmtId="0" fontId="0" fillId="0" borderId="0" xfId="0" applyAlignment="1"/>
    <xf numFmtId="0" fontId="4" fillId="0" borderId="16" xfId="0" applyFont="1" applyFill="1" applyBorder="1" applyAlignment="1">
      <alignment horizontal="center" vertical="center" wrapText="1"/>
    </xf>
    <xf numFmtId="0" fontId="0" fillId="0" borderId="2" xfId="0" applyFill="1" applyBorder="1"/>
    <xf numFmtId="0" fontId="0" fillId="0" borderId="3" xfId="0" applyFill="1" applyBorder="1"/>
    <xf numFmtId="0" fontId="0" fillId="0" borderId="4" xfId="0" applyFill="1" applyBorder="1"/>
    <xf numFmtId="0" fontId="7" fillId="0" borderId="0" xfId="0" applyFont="1" applyAlignment="1">
      <alignment horizontal="center" vertical="center"/>
    </xf>
    <xf numFmtId="0" fontId="4" fillId="0" borderId="1" xfId="0" applyFont="1" applyFill="1" applyBorder="1" applyAlignment="1">
      <alignment horizontal="center" vertical="center"/>
    </xf>
    <xf numFmtId="0" fontId="4" fillId="2" borderId="2" xfId="0" applyFont="1" applyFill="1" applyBorder="1" applyAlignment="1">
      <alignment horizontal="left" vertical="center"/>
    </xf>
    <xf numFmtId="0" fontId="4" fillId="2" borderId="2"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0" fillId="2" borderId="36" xfId="0" applyFill="1" applyBorder="1" applyAlignment="1">
      <alignment horizontal="center" vertical="center" wrapText="1"/>
    </xf>
    <xf numFmtId="0" fontId="4" fillId="0" borderId="2" xfId="4" applyFont="1" applyFill="1" applyBorder="1" applyAlignment="1">
      <alignment horizontal="center" vertical="top" wrapText="1"/>
    </xf>
    <xf numFmtId="0" fontId="4" fillId="0" borderId="2" xfId="4" applyFont="1" applyFill="1" applyBorder="1" applyAlignment="1">
      <alignment vertical="top" wrapText="1"/>
    </xf>
    <xf numFmtId="0" fontId="4" fillId="0" borderId="0" xfId="4" applyFont="1" applyFill="1" applyAlignment="1">
      <alignment vertical="center" wrapText="1"/>
    </xf>
    <xf numFmtId="0" fontId="4" fillId="0" borderId="3" xfId="4" applyFont="1" applyFill="1" applyBorder="1" applyAlignment="1">
      <alignment vertical="top" wrapText="1"/>
    </xf>
    <xf numFmtId="0" fontId="4" fillId="0" borderId="4" xfId="4" applyFont="1" applyFill="1" applyBorder="1" applyAlignment="1">
      <alignment horizontal="center" vertical="top" wrapText="1"/>
    </xf>
    <xf numFmtId="0" fontId="4" fillId="0" borderId="2" xfId="4" applyFont="1" applyFill="1" applyBorder="1" applyAlignment="1">
      <alignment horizontal="center" vertical="center" wrapText="1"/>
    </xf>
    <xf numFmtId="0" fontId="0" fillId="4" borderId="13" xfId="0" applyFill="1" applyBorder="1"/>
    <xf numFmtId="0" fontId="4" fillId="4" borderId="2" xfId="4" applyFont="1" applyFill="1" applyBorder="1" applyAlignment="1">
      <alignment horizontal="center" vertical="top" wrapText="1"/>
    </xf>
    <xf numFmtId="0" fontId="4" fillId="0" borderId="0" xfId="0" applyFont="1" applyAlignment="1">
      <alignment horizontal="justify" vertical="center"/>
    </xf>
    <xf numFmtId="0" fontId="4" fillId="0" borderId="6" xfId="4" applyFont="1" applyFill="1" applyBorder="1" applyAlignment="1">
      <alignment vertical="center" wrapText="1"/>
    </xf>
    <xf numFmtId="0" fontId="5" fillId="0" borderId="0" xfId="0" applyFont="1" applyAlignment="1">
      <alignment horizontal="justify" vertical="center"/>
    </xf>
    <xf numFmtId="0" fontId="4" fillId="0" borderId="0" xfId="4" applyFont="1" applyFill="1" applyAlignment="1">
      <alignment horizontal="left" vertical="center"/>
    </xf>
    <xf numFmtId="0" fontId="4" fillId="2" borderId="2" xfId="4" applyFont="1" applyFill="1" applyBorder="1" applyAlignment="1">
      <alignment horizontal="center" vertical="center" wrapText="1"/>
    </xf>
    <xf numFmtId="0" fontId="4" fillId="0" borderId="2" xfId="4" applyFont="1" applyFill="1" applyBorder="1" applyAlignment="1">
      <alignment horizontal="right" vertical="center" wrapText="1"/>
    </xf>
    <xf numFmtId="0" fontId="4" fillId="0" borderId="6" xfId="4" applyFont="1" applyFill="1" applyBorder="1" applyAlignment="1">
      <alignment horizontal="left" vertical="top" wrapText="1"/>
    </xf>
    <xf numFmtId="0" fontId="4" fillId="0" borderId="0" xfId="4" applyFont="1" applyFill="1" applyAlignment="1">
      <alignment horizontal="left" vertical="top" wrapText="1"/>
    </xf>
    <xf numFmtId="0" fontId="4" fillId="4" borderId="2" xfId="4" applyFont="1" applyFill="1" applyBorder="1" applyAlignment="1">
      <alignment horizontal="center" vertical="center" wrapText="1"/>
    </xf>
    <xf numFmtId="0" fontId="4" fillId="4" borderId="2" xfId="4" applyFont="1" applyFill="1" applyBorder="1" applyAlignment="1">
      <alignment horizontal="center" vertical="center" textRotation="255" wrapText="1"/>
    </xf>
    <xf numFmtId="0" fontId="8" fillId="4" borderId="2" xfId="4" applyFont="1" applyFill="1" applyBorder="1" applyAlignment="1">
      <alignment horizontal="center" vertical="center" wrapText="1"/>
    </xf>
    <xf numFmtId="0" fontId="5" fillId="0" borderId="0" xfId="4" applyFont="1" applyFill="1" applyAlignment="1">
      <alignment horizontal="left" vertical="center" wrapText="1"/>
    </xf>
    <xf numFmtId="0" fontId="4" fillId="4" borderId="4" xfId="4" applyFont="1" applyFill="1" applyBorder="1" applyAlignment="1">
      <alignment horizontal="center" vertical="center" wrapText="1"/>
    </xf>
    <xf numFmtId="0" fontId="4" fillId="4" borderId="3" xfId="4" applyFont="1" applyFill="1" applyBorder="1" applyAlignment="1">
      <alignment horizontal="center" vertical="center" wrapText="1"/>
    </xf>
    <xf numFmtId="0" fontId="4" fillId="3" borderId="20" xfId="0" applyFont="1" applyFill="1" applyBorder="1" applyAlignment="1">
      <alignment horizontal="center" vertical="center" wrapText="1"/>
    </xf>
    <xf numFmtId="0" fontId="0" fillId="3" borderId="20" xfId="0" applyFill="1" applyBorder="1" applyAlignment="1">
      <alignment horizontal="center" vertical="center" wrapText="1"/>
    </xf>
    <xf numFmtId="0" fontId="5" fillId="0" borderId="39" xfId="0" applyFont="1" applyBorder="1" applyAlignment="1">
      <alignment horizontal="center" vertical="center" wrapText="1"/>
    </xf>
    <xf numFmtId="0" fontId="0" fillId="0" borderId="37" xfId="0" applyBorder="1" applyAlignment="1">
      <alignment horizontal="center" vertical="center"/>
    </xf>
    <xf numFmtId="0" fontId="0" fillId="0" borderId="26" xfId="0" applyBorder="1" applyAlignment="1">
      <alignment horizontal="center" vertical="center"/>
    </xf>
    <xf numFmtId="0" fontId="5" fillId="0" borderId="31" xfId="0" applyFont="1" applyBorder="1" applyAlignment="1">
      <alignment horizontal="center" vertical="center" wrapText="1"/>
    </xf>
    <xf numFmtId="0" fontId="0" fillId="0" borderId="37" xfId="0" applyBorder="1" applyAlignment="1">
      <alignment horizontal="center" vertical="center" wrapText="1"/>
    </xf>
    <xf numFmtId="0" fontId="0" fillId="0" borderId="26" xfId="0" applyBorder="1" applyAlignment="1">
      <alignment horizontal="center" vertical="center" wrapText="1"/>
    </xf>
    <xf numFmtId="0" fontId="4" fillId="0" borderId="36" xfId="0" applyFont="1" applyBorder="1" applyAlignment="1">
      <alignment horizontal="left" vertical="top" wrapText="1"/>
    </xf>
    <xf numFmtId="0" fontId="0" fillId="0" borderId="21" xfId="0" applyBorder="1" applyAlignment="1">
      <alignment horizontal="left" vertical="top" wrapText="1"/>
    </xf>
    <xf numFmtId="0" fontId="4" fillId="0" borderId="36" xfId="0" applyFont="1" applyBorder="1" applyAlignment="1"/>
    <xf numFmtId="0" fontId="0" fillId="0" borderId="21" xfId="0" applyBorder="1" applyAlignment="1"/>
    <xf numFmtId="0" fontId="4" fillId="0" borderId="42" xfId="0" applyFont="1" applyBorder="1" applyAlignment="1">
      <alignment horizontal="left" vertical="top" wrapText="1"/>
    </xf>
    <xf numFmtId="0" fontId="0" fillId="0" borderId="43" xfId="0" applyBorder="1" applyAlignment="1">
      <alignment horizontal="left" vertical="top" wrapText="1"/>
    </xf>
    <xf numFmtId="0" fontId="4" fillId="0" borderId="7" xfId="0" applyFont="1" applyBorder="1" applyAlignment="1">
      <alignment horizontal="left" vertical="top" wrapText="1"/>
    </xf>
    <xf numFmtId="0" fontId="0" fillId="0" borderId="44" xfId="0" applyBorder="1" applyAlignment="1">
      <alignment horizontal="left" vertical="top" wrapText="1"/>
    </xf>
    <xf numFmtId="0" fontId="4" fillId="0" borderId="14" xfId="0" applyFont="1" applyBorder="1" applyAlignment="1">
      <alignment horizontal="left" vertical="top" wrapText="1"/>
    </xf>
    <xf numFmtId="0" fontId="0" fillId="0" borderId="45" xfId="0" applyBorder="1" applyAlignment="1">
      <alignment horizontal="left" vertical="top" wrapText="1"/>
    </xf>
    <xf numFmtId="0" fontId="4" fillId="2" borderId="38" xfId="0" applyFont="1" applyFill="1" applyBorder="1" applyAlignment="1">
      <alignment horizontal="center" vertical="top" wrapText="1"/>
    </xf>
    <xf numFmtId="0" fontId="0" fillId="0" borderId="10" xfId="0" applyBorder="1" applyAlignment="1">
      <alignment horizontal="center" vertical="top" wrapText="1"/>
    </xf>
    <xf numFmtId="0" fontId="0" fillId="0" borderId="10" xfId="0" applyBorder="1" applyAlignment="1">
      <alignment horizontal="left" vertical="top" wrapText="1"/>
    </xf>
    <xf numFmtId="0" fontId="4" fillId="0" borderId="40" xfId="0" applyFont="1" applyBorder="1" applyAlignment="1">
      <alignment horizontal="left" vertical="top" wrapText="1"/>
    </xf>
    <xf numFmtId="0" fontId="0" fillId="0" borderId="41" xfId="0" applyBorder="1" applyAlignment="1">
      <alignment horizontal="left" vertical="top" wrapText="1"/>
    </xf>
    <xf numFmtId="179" fontId="2" fillId="0" borderId="2" xfId="6" applyNumberFormat="1" applyFont="1" applyFill="1" applyBorder="1" applyAlignment="1">
      <alignment vertical="center" wrapText="1"/>
    </xf>
    <xf numFmtId="0" fontId="34" fillId="0" borderId="24" xfId="0" applyFont="1" applyBorder="1" applyAlignment="1" applyProtection="1">
      <alignment horizontal="left" vertical="center"/>
    </xf>
    <xf numFmtId="0" fontId="4" fillId="0" borderId="2" xfId="6" applyFont="1" applyFill="1" applyBorder="1" applyAlignment="1">
      <alignment horizontal="left" vertical="center" wrapText="1"/>
    </xf>
    <xf numFmtId="0" fontId="4" fillId="2" borderId="2" xfId="6" applyFont="1" applyFill="1" applyBorder="1" applyAlignment="1">
      <alignment horizontal="center" vertical="center" wrapText="1"/>
    </xf>
    <xf numFmtId="0" fontId="0" fillId="0" borderId="16" xfId="0" applyFill="1" applyBorder="1"/>
    <xf numFmtId="0" fontId="0" fillId="0" borderId="0" xfId="0" applyFill="1"/>
    <xf numFmtId="0" fontId="7" fillId="0" borderId="0" xfId="6" applyFont="1" applyFill="1" applyAlignment="1">
      <alignment horizontal="center" vertical="center"/>
    </xf>
    <xf numFmtId="0" fontId="4" fillId="0" borderId="1" xfId="6" applyFont="1" applyFill="1" applyBorder="1" applyAlignment="1">
      <alignment horizontal="center" vertical="center"/>
    </xf>
    <xf numFmtId="0" fontId="4" fillId="2" borderId="15" xfId="6" applyFont="1" applyFill="1" applyBorder="1" applyAlignment="1">
      <alignment horizontal="center" vertical="center" wrapText="1"/>
    </xf>
    <xf numFmtId="0" fontId="11" fillId="2" borderId="2" xfId="6" applyFont="1" applyFill="1" applyBorder="1" applyAlignment="1">
      <alignment horizontal="center" vertical="top" wrapText="1"/>
    </xf>
    <xf numFmtId="0" fontId="11" fillId="0" borderId="2" xfId="6" applyFont="1" applyFill="1" applyBorder="1" applyAlignment="1">
      <alignment horizontal="center" vertical="top" wrapText="1"/>
    </xf>
    <xf numFmtId="0" fontId="11" fillId="0" borderId="4" xfId="6" applyFont="1" applyFill="1" applyBorder="1" applyAlignment="1">
      <alignment horizontal="left" vertical="top" wrapText="1"/>
    </xf>
    <xf numFmtId="0" fontId="4" fillId="0" borderId="2" xfId="6" applyFont="1" applyFill="1" applyBorder="1" applyAlignment="1">
      <alignment horizontal="center" vertical="center" wrapText="1"/>
    </xf>
    <xf numFmtId="0" fontId="4" fillId="0" borderId="2" xfId="6" applyFont="1" applyFill="1" applyBorder="1" applyAlignment="1">
      <alignment horizontal="right" vertical="center" wrapText="1"/>
    </xf>
    <xf numFmtId="0" fontId="18" fillId="0" borderId="3" xfId="6" applyFont="1" applyFill="1" applyBorder="1" applyAlignment="1">
      <alignment vertical="top" wrapText="1"/>
    </xf>
    <xf numFmtId="0" fontId="18" fillId="0" borderId="4" xfId="6" applyFont="1" applyFill="1" applyBorder="1" applyAlignment="1">
      <alignment horizontal="left" vertical="top" wrapText="1"/>
    </xf>
    <xf numFmtId="0" fontId="4" fillId="0" borderId="2" xfId="6" applyFont="1" applyFill="1" applyBorder="1" applyAlignment="1">
      <alignment horizontal="left" vertical="top" wrapText="1"/>
    </xf>
    <xf numFmtId="0" fontId="4" fillId="4" borderId="3" xfId="6" applyFont="1" applyFill="1" applyBorder="1" applyAlignment="1">
      <alignment horizontal="center" vertical="center" wrapText="1"/>
    </xf>
    <xf numFmtId="0" fontId="4" fillId="4" borderId="2" xfId="6" applyFont="1" applyFill="1" applyBorder="1" applyAlignment="1">
      <alignment horizontal="center" vertical="center" wrapText="1"/>
    </xf>
    <xf numFmtId="0" fontId="4" fillId="4" borderId="4" xfId="6" applyFont="1" applyFill="1" applyBorder="1" applyAlignment="1">
      <alignment horizontal="center" vertical="center" shrinkToFit="1"/>
    </xf>
    <xf numFmtId="0" fontId="8" fillId="4" borderId="2" xfId="6" applyFont="1" applyFill="1" applyBorder="1" applyAlignment="1">
      <alignment horizontal="center" vertical="center" shrinkToFit="1"/>
    </xf>
    <xf numFmtId="0" fontId="4" fillId="4" borderId="2" xfId="6" applyFont="1" applyFill="1" applyBorder="1" applyAlignment="1">
      <alignment horizontal="center" vertical="center" shrinkToFit="1"/>
    </xf>
    <xf numFmtId="0" fontId="8" fillId="4" borderId="2" xfId="6" applyFont="1" applyFill="1" applyBorder="1" applyAlignment="1">
      <alignment horizontal="center" vertical="center" readingOrder="1"/>
    </xf>
    <xf numFmtId="0" fontId="4" fillId="4" borderId="2" xfId="6" applyFont="1" applyFill="1" applyBorder="1" applyAlignment="1">
      <alignment horizontal="center" vertical="center" wrapText="1" shrinkToFit="1"/>
    </xf>
    <xf numFmtId="0" fontId="8" fillId="4" borderId="2" xfId="6" applyFont="1" applyFill="1" applyBorder="1" applyAlignment="1">
      <alignment horizontal="center" vertical="center" wrapText="1"/>
    </xf>
    <xf numFmtId="0" fontId="4" fillId="2" borderId="3" xfId="6" applyFont="1" applyFill="1" applyBorder="1" applyAlignment="1">
      <alignment horizontal="center" vertical="center" wrapText="1"/>
    </xf>
    <xf numFmtId="0" fontId="4" fillId="2" borderId="4" xfId="6" applyFont="1" applyFill="1" applyBorder="1" applyAlignment="1">
      <alignment horizontal="center" vertical="center" shrinkToFit="1"/>
    </xf>
    <xf numFmtId="0" fontId="8" fillId="2" borderId="2" xfId="6" applyFont="1" applyFill="1" applyBorder="1" applyAlignment="1">
      <alignment horizontal="center" vertical="center" shrinkToFit="1"/>
    </xf>
    <xf numFmtId="0" fontId="4" fillId="2" borderId="2" xfId="6" applyFont="1" applyFill="1" applyBorder="1" applyAlignment="1">
      <alignment horizontal="center" vertical="center" shrinkToFit="1"/>
    </xf>
    <xf numFmtId="0" fontId="8" fillId="2" borderId="2" xfId="6" applyFont="1" applyFill="1" applyBorder="1" applyAlignment="1">
      <alignment horizontal="center" vertical="center" readingOrder="1"/>
    </xf>
    <xf numFmtId="0" fontId="4" fillId="2" borderId="2" xfId="6" applyFont="1" applyFill="1" applyBorder="1" applyAlignment="1">
      <alignment horizontal="center" vertical="center" wrapText="1" shrinkToFit="1"/>
    </xf>
    <xf numFmtId="0" fontId="8" fillId="2" borderId="2" xfId="6" applyFont="1" applyFill="1" applyBorder="1" applyAlignment="1">
      <alignment horizontal="center" vertical="center" wrapText="1"/>
    </xf>
    <xf numFmtId="0" fontId="0" fillId="0" borderId="20" xfId="0" applyFill="1" applyBorder="1" applyAlignment="1">
      <alignment horizontal="center"/>
    </xf>
    <xf numFmtId="0" fontId="9" fillId="0" borderId="2" xfId="6" applyFont="1" applyFill="1" applyBorder="1" applyAlignment="1">
      <alignment horizontal="left" vertical="top" wrapText="1"/>
    </xf>
    <xf numFmtId="0" fontId="4" fillId="4" borderId="20" xfId="6" applyFont="1" applyFill="1" applyBorder="1" applyAlignment="1">
      <alignment horizontal="justify" vertical="center" wrapText="1"/>
    </xf>
    <xf numFmtId="0" fontId="0" fillId="4" borderId="20" xfId="0" applyFill="1" applyBorder="1"/>
    <xf numFmtId="0" fontId="9" fillId="4" borderId="2" xfId="6" applyFont="1" applyFill="1" applyBorder="1" applyAlignment="1">
      <alignment horizontal="center" vertical="center" wrapText="1"/>
    </xf>
    <xf numFmtId="0" fontId="18" fillId="4" borderId="7" xfId="6" applyFont="1" applyFill="1" applyBorder="1" applyAlignment="1">
      <alignment horizontal="justify" vertical="center" wrapText="1"/>
    </xf>
    <xf numFmtId="0" fontId="4" fillId="4" borderId="2" xfId="6" applyFont="1" applyFill="1" applyBorder="1" applyAlignment="1">
      <alignment horizontal="justify" vertical="center" wrapText="1"/>
    </xf>
    <xf numFmtId="0" fontId="8" fillId="4" borderId="18" xfId="6" applyFont="1" applyFill="1" applyBorder="1" applyAlignment="1">
      <alignment horizontal="center" vertical="center" shrinkToFit="1"/>
    </xf>
    <xf numFmtId="0" fontId="18" fillId="4" borderId="18" xfId="6" applyFont="1" applyFill="1" applyBorder="1" applyAlignment="1">
      <alignment horizontal="justify" vertical="center" wrapText="1"/>
    </xf>
    <xf numFmtId="0" fontId="4" fillId="4" borderId="18" xfId="6" applyFont="1" applyFill="1" applyBorder="1" applyAlignment="1">
      <alignment horizontal="center" vertical="center" shrinkToFit="1"/>
    </xf>
    <xf numFmtId="0" fontId="4" fillId="4" borderId="17" xfId="6" applyFont="1" applyFill="1" applyBorder="1" applyAlignment="1">
      <alignment horizontal="center" vertical="center" shrinkToFit="1"/>
    </xf>
    <xf numFmtId="0" fontId="4" fillId="4" borderId="17" xfId="6" applyFont="1" applyFill="1" applyBorder="1" applyAlignment="1">
      <alignment horizontal="center" vertical="center" wrapText="1"/>
    </xf>
    <xf numFmtId="0" fontId="22" fillId="4" borderId="2" xfId="6" applyFont="1" applyFill="1" applyBorder="1" applyAlignment="1">
      <alignment horizontal="center" vertical="top" wrapText="1"/>
    </xf>
    <xf numFmtId="0" fontId="2" fillId="0" borderId="2" xfId="6" applyFont="1" applyFill="1" applyBorder="1" applyAlignment="1">
      <alignment horizontal="center" vertical="center" wrapText="1"/>
    </xf>
    <xf numFmtId="0" fontId="4" fillId="0" borderId="0" xfId="6" applyFont="1" applyFill="1" applyAlignment="1">
      <alignment horizontal="left" vertical="center" wrapText="1"/>
    </xf>
    <xf numFmtId="177" fontId="2" fillId="0" borderId="2" xfId="2" applyNumberFormat="1" applyFont="1" applyFill="1" applyBorder="1" applyAlignment="1">
      <alignment horizontal="center" vertical="center"/>
    </xf>
    <xf numFmtId="0" fontId="8" fillId="4" borderId="2" xfId="6" applyFont="1" applyFill="1" applyBorder="1" applyAlignment="1">
      <alignment horizontal="center" vertical="center" textRotation="2" wrapText="1"/>
    </xf>
    <xf numFmtId="0" fontId="18" fillId="4" borderId="2" xfId="6" applyFont="1" applyFill="1" applyBorder="1" applyAlignment="1">
      <alignment horizontal="center" vertical="center" wrapText="1"/>
    </xf>
    <xf numFmtId="0" fontId="22" fillId="4" borderId="2" xfId="6" applyFont="1" applyFill="1" applyBorder="1" applyAlignment="1">
      <alignment horizontal="center" vertical="center" wrapText="1"/>
    </xf>
    <xf numFmtId="0" fontId="7" fillId="0" borderId="0" xfId="0" applyFont="1" applyAlignment="1">
      <alignment horizontal="left" vertical="center"/>
    </xf>
    <xf numFmtId="0" fontId="12" fillId="0" borderId="0" xfId="0" applyFont="1" applyAlignment="1">
      <alignment wrapText="1"/>
    </xf>
    <xf numFmtId="0" fontId="11" fillId="0" borderId="2" xfId="0" applyFont="1" applyFill="1" applyBorder="1" applyAlignment="1" applyProtection="1">
      <alignment horizontal="center" vertical="center" textRotation="255"/>
    </xf>
    <xf numFmtId="0" fontId="11" fillId="0" borderId="1" xfId="0" applyFont="1" applyFill="1" applyBorder="1" applyAlignment="1">
      <alignment horizontal="center" vertical="center"/>
    </xf>
    <xf numFmtId="0" fontId="11" fillId="2" borderId="2" xfId="0" applyFont="1" applyFill="1" applyBorder="1" applyAlignment="1" applyProtection="1">
      <alignment horizontal="center" vertical="center"/>
    </xf>
    <xf numFmtId="58" fontId="11" fillId="2" borderId="2" xfId="0" applyNumberFormat="1" applyFont="1" applyFill="1" applyBorder="1" applyAlignment="1" applyProtection="1">
      <alignment horizontal="center" vertical="center"/>
    </xf>
    <xf numFmtId="178" fontId="11" fillId="0" borderId="2" xfId="1" applyNumberFormat="1" applyFont="1" applyFill="1" applyBorder="1" applyAlignment="1">
      <alignment horizontal="right" vertical="center"/>
    </xf>
    <xf numFmtId="0" fontId="11" fillId="0" borderId="6" xfId="0" applyFont="1" applyFill="1" applyBorder="1" applyAlignment="1">
      <alignment horizontal="left" vertical="top" wrapText="1"/>
    </xf>
    <xf numFmtId="0" fontId="11" fillId="0" borderId="0" xfId="0" applyFont="1" applyAlignment="1">
      <alignment horizontal="left" vertical="top" wrapText="1"/>
    </xf>
    <xf numFmtId="0" fontId="3" fillId="0" borderId="2" xfId="0" applyFont="1" applyFill="1" applyBorder="1" applyAlignment="1">
      <alignment horizontal="center" vertical="center" wrapText="1"/>
    </xf>
    <xf numFmtId="0" fontId="27" fillId="0" borderId="0" xfId="0" applyFont="1" applyAlignment="1">
      <alignment horizontal="center" vertical="center"/>
    </xf>
    <xf numFmtId="0" fontId="3" fillId="0" borderId="1" xfId="0" applyFont="1" applyFill="1" applyBorder="1" applyAlignment="1">
      <alignment horizontal="right"/>
    </xf>
    <xf numFmtId="0" fontId="4" fillId="0" borderId="20"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31" xfId="0" applyFont="1" applyBorder="1" applyAlignment="1">
      <alignment wrapText="1"/>
    </xf>
    <xf numFmtId="0" fontId="0" fillId="0" borderId="26" xfId="0" applyBorder="1" applyAlignment="1">
      <alignment wrapText="1"/>
    </xf>
    <xf numFmtId="0" fontId="4" fillId="0" borderId="31" xfId="0" applyFont="1" applyBorder="1" applyAlignment="1">
      <alignment horizontal="left" vertical="top"/>
    </xf>
    <xf numFmtId="0" fontId="0" fillId="0" borderId="26" xfId="0" applyBorder="1" applyAlignment="1">
      <alignment vertical="top"/>
    </xf>
    <xf numFmtId="0" fontId="7" fillId="0" borderId="0" xfId="4" applyFont="1" applyFill="1" applyAlignment="1">
      <alignment vertical="center"/>
    </xf>
    <xf numFmtId="0" fontId="0" fillId="0" borderId="0" xfId="0" applyAlignment="1">
      <alignment vertical="center"/>
    </xf>
    <xf numFmtId="0" fontId="4" fillId="2" borderId="34" xfId="4" applyFont="1" applyFill="1" applyBorder="1" applyAlignment="1">
      <alignment horizontal="center" vertical="center" wrapText="1"/>
    </xf>
    <xf numFmtId="0" fontId="0" fillId="2" borderId="30" xfId="0" applyFill="1" applyBorder="1" applyAlignment="1">
      <alignment vertical="center" wrapText="1"/>
    </xf>
    <xf numFmtId="0" fontId="4" fillId="2" borderId="33" xfId="4" applyFont="1" applyFill="1" applyBorder="1" applyAlignment="1">
      <alignment horizontal="center" vertical="center" wrapText="1"/>
    </xf>
    <xf numFmtId="0" fontId="0" fillId="2" borderId="24"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28" xfId="0" applyFill="1" applyBorder="1" applyAlignment="1">
      <alignment horizontal="center" vertical="center"/>
    </xf>
    <xf numFmtId="0" fontId="0" fillId="2" borderId="27" xfId="0" applyFill="1" applyBorder="1" applyAlignment="1">
      <alignment horizontal="center" vertical="center"/>
    </xf>
    <xf numFmtId="177" fontId="2" fillId="0" borderId="3" xfId="2" applyNumberFormat="1" applyFont="1" applyBorder="1" applyAlignment="1">
      <alignment horizontal="center" vertical="top" wrapText="1"/>
    </xf>
    <xf numFmtId="0" fontId="0" fillId="0" borderId="12" xfId="0" applyBorder="1" applyAlignment="1">
      <alignment horizontal="center" vertical="top" wrapText="1"/>
    </xf>
    <xf numFmtId="0" fontId="0" fillId="0" borderId="4" xfId="0" applyBorder="1" applyAlignment="1">
      <alignment horizontal="center" vertical="top" wrapText="1"/>
    </xf>
    <xf numFmtId="0" fontId="4" fillId="2" borderId="31" xfId="4" applyFont="1" applyFill="1" applyBorder="1" applyAlignment="1">
      <alignment horizontal="center" vertical="center" wrapText="1"/>
    </xf>
    <xf numFmtId="0" fontId="0" fillId="2" borderId="26" xfId="0" applyFill="1" applyBorder="1" applyAlignment="1">
      <alignment horizontal="center" vertical="center" wrapText="1"/>
    </xf>
    <xf numFmtId="0" fontId="4" fillId="0" borderId="25" xfId="4" applyFont="1" applyFill="1" applyBorder="1" applyAlignment="1">
      <alignment horizontal="justify" vertical="top" wrapText="1"/>
    </xf>
    <xf numFmtId="0" fontId="0" fillId="0" borderId="24" xfId="0" applyBorder="1" applyAlignment="1">
      <alignment vertical="top" wrapText="1"/>
    </xf>
    <xf numFmtId="0" fontId="0" fillId="0" borderId="23" xfId="0" applyBorder="1" applyAlignment="1">
      <alignment vertical="top" wrapText="1"/>
    </xf>
    <xf numFmtId="0" fontId="0" fillId="0" borderId="16" xfId="0"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9" xfId="0" applyBorder="1" applyAlignment="1">
      <alignment vertical="top" wrapText="1"/>
    </xf>
    <xf numFmtId="0" fontId="4" fillId="0" borderId="14" xfId="4" applyFont="1" applyFill="1" applyBorder="1" applyAlignment="1">
      <alignment vertical="top" wrapText="1"/>
    </xf>
    <xf numFmtId="0" fontId="4" fillId="0" borderId="6" xfId="4" applyFont="1" applyFill="1" applyBorder="1" applyAlignment="1">
      <alignment vertical="top" wrapText="1"/>
    </xf>
    <xf numFmtId="0" fontId="4" fillId="0" borderId="11" xfId="4" applyFont="1" applyFill="1" applyBorder="1" applyAlignment="1">
      <alignment vertical="top" wrapText="1"/>
    </xf>
    <xf numFmtId="0" fontId="4" fillId="0" borderId="0" xfId="0" applyFont="1" applyBorder="1" applyAlignment="1">
      <alignment horizontal="right" vertical="center"/>
    </xf>
    <xf numFmtId="0" fontId="0" fillId="0" borderId="0" xfId="0" applyAlignment="1">
      <alignment horizontal="right"/>
    </xf>
    <xf numFmtId="0" fontId="4" fillId="0" borderId="22" xfId="4" applyFont="1" applyFill="1" applyBorder="1" applyAlignment="1">
      <alignment vertical="top" wrapText="1"/>
    </xf>
    <xf numFmtId="0" fontId="0" fillId="0" borderId="12" xfId="0" applyBorder="1" applyAlignment="1">
      <alignment vertical="top" wrapText="1"/>
    </xf>
    <xf numFmtId="0" fontId="0" fillId="0" borderId="4" xfId="0" applyBorder="1" applyAlignment="1">
      <alignment vertical="top" wrapText="1"/>
    </xf>
    <xf numFmtId="0" fontId="4" fillId="0" borderId="3"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4" xfId="4" applyFont="1" applyFill="1" applyBorder="1" applyAlignment="1">
      <alignment horizontal="center" vertical="center" wrapText="1"/>
    </xf>
    <xf numFmtId="0" fontId="0" fillId="0" borderId="0" xfId="0" applyBorder="1" applyAlignment="1">
      <alignment vertical="top" wrapText="1"/>
    </xf>
    <xf numFmtId="0" fontId="4" fillId="2" borderId="3" xfId="4" applyFont="1" applyFill="1" applyBorder="1" applyAlignment="1">
      <alignment horizontal="center" vertical="center" wrapText="1"/>
    </xf>
    <xf numFmtId="0" fontId="4" fillId="2" borderId="35" xfId="4" applyFont="1" applyFill="1" applyBorder="1" applyAlignment="1">
      <alignment horizontal="center" vertical="center" wrapText="1"/>
    </xf>
    <xf numFmtId="0" fontId="7" fillId="0" borderId="0" xfId="3" applyFont="1" applyFill="1" applyAlignment="1">
      <alignment horizontal="left" vertical="center"/>
    </xf>
    <xf numFmtId="0" fontId="0" fillId="0" borderId="0" xfId="0" applyAlignment="1">
      <alignment horizontal="left" vertical="center"/>
    </xf>
    <xf numFmtId="0" fontId="37" fillId="0" borderId="0" xfId="8" applyFont="1" applyAlignment="1">
      <alignment vertical="center"/>
    </xf>
    <xf numFmtId="0" fontId="37" fillId="0" borderId="0" xfId="8" applyFont="1" applyAlignment="1">
      <alignment horizontal="center" vertical="center"/>
    </xf>
    <xf numFmtId="0" fontId="39" fillId="0" borderId="0" xfId="8" applyFont="1" applyAlignment="1">
      <alignment vertical="center"/>
    </xf>
    <xf numFmtId="0" fontId="39" fillId="0" borderId="28" xfId="8" applyFont="1" applyBorder="1" applyAlignment="1">
      <alignment horizontal="center" vertical="center"/>
    </xf>
    <xf numFmtId="0" fontId="39" fillId="0" borderId="0" xfId="8" applyFont="1" applyAlignment="1">
      <alignment horizontal="right" vertical="center"/>
    </xf>
    <xf numFmtId="0" fontId="39" fillId="4" borderId="33" xfId="8" applyFont="1" applyFill="1" applyBorder="1" applyAlignment="1" applyProtection="1">
      <alignment horizontal="center" vertical="center"/>
    </xf>
    <xf numFmtId="0" fontId="39" fillId="4" borderId="32" xfId="8" applyFont="1" applyFill="1" applyBorder="1" applyAlignment="1" applyProtection="1">
      <alignment horizontal="center" vertical="center"/>
    </xf>
    <xf numFmtId="58" fontId="39" fillId="4" borderId="20" xfId="8" applyNumberFormat="1" applyFont="1" applyFill="1" applyBorder="1" applyAlignment="1" applyProtection="1">
      <alignment horizontal="center" vertical="center"/>
    </xf>
    <xf numFmtId="58" fontId="39" fillId="4" borderId="36" xfId="8" applyNumberFormat="1" applyFont="1" applyFill="1" applyBorder="1" applyAlignment="1" applyProtection="1">
      <alignment horizontal="center" vertical="center"/>
    </xf>
    <xf numFmtId="58" fontId="39" fillId="4" borderId="21" xfId="8" applyNumberFormat="1" applyFont="1" applyFill="1" applyBorder="1" applyAlignment="1" applyProtection="1">
      <alignment horizontal="center" vertical="center"/>
    </xf>
    <xf numFmtId="0" fontId="39" fillId="4" borderId="29" xfId="8" applyFont="1" applyFill="1" applyBorder="1" applyAlignment="1" applyProtection="1">
      <alignment horizontal="center" vertical="center"/>
    </xf>
    <xf numFmtId="0" fontId="39" fillId="4" borderId="27" xfId="8" applyFont="1" applyFill="1" applyBorder="1" applyAlignment="1" applyProtection="1">
      <alignment horizontal="center" vertical="center"/>
    </xf>
    <xf numFmtId="0" fontId="39" fillId="4" borderId="20" xfId="8" applyFont="1" applyFill="1" applyBorder="1" applyAlignment="1" applyProtection="1">
      <alignment horizontal="distributed" vertical="center" justifyLastLine="1"/>
    </xf>
    <xf numFmtId="0" fontId="39" fillId="0" borderId="20" xfId="8" applyFont="1" applyBorder="1" applyAlignment="1" applyProtection="1">
      <alignment horizontal="distributed" vertical="center"/>
    </xf>
    <xf numFmtId="0" fontId="36" fillId="0" borderId="20" xfId="9" applyBorder="1" applyAlignment="1">
      <alignment vertical="center"/>
    </xf>
    <xf numFmtId="181" fontId="40" fillId="0" borderId="20" xfId="10" applyNumberFormat="1" applyFont="1" applyBorder="1" applyProtection="1"/>
    <xf numFmtId="177" fontId="40" fillId="0" borderId="20" xfId="11" applyNumberFormat="1" applyFont="1" applyBorder="1" applyProtection="1"/>
    <xf numFmtId="0" fontId="40" fillId="0" borderId="0" xfId="8" applyFont="1" applyAlignment="1">
      <alignment vertical="center"/>
    </xf>
    <xf numFmtId="0" fontId="39" fillId="0" borderId="31" xfId="8" applyFont="1" applyBorder="1" applyAlignment="1" applyProtection="1">
      <alignment horizontal="distributed" vertical="center"/>
    </xf>
    <xf numFmtId="0" fontId="36" fillId="0" borderId="31" xfId="9" applyBorder="1" applyAlignment="1">
      <alignment vertical="center"/>
    </xf>
    <xf numFmtId="181" fontId="40" fillId="0" borderId="31" xfId="10" applyNumberFormat="1" applyFont="1" applyBorder="1" applyProtection="1"/>
    <xf numFmtId="177" fontId="40" fillId="0" borderId="31" xfId="11" applyNumberFormat="1" applyFont="1" applyBorder="1" applyProtection="1"/>
    <xf numFmtId="0" fontId="39" fillId="0" borderId="33" xfId="8" applyFont="1" applyBorder="1" applyAlignment="1">
      <alignment vertical="center"/>
    </xf>
    <xf numFmtId="0" fontId="36" fillId="0" borderId="24" xfId="9" applyBorder="1" applyAlignment="1">
      <alignment vertical="center"/>
    </xf>
    <xf numFmtId="0" fontId="36" fillId="0" borderId="32" xfId="9" applyBorder="1" applyAlignment="1">
      <alignment vertical="center"/>
    </xf>
    <xf numFmtId="0" fontId="39" fillId="0" borderId="46" xfId="8" applyFont="1" applyBorder="1" applyAlignment="1">
      <alignment vertical="center"/>
    </xf>
    <xf numFmtId="0" fontId="36" fillId="0" borderId="0" xfId="9" applyBorder="1" applyAlignment="1">
      <alignment vertical="center"/>
    </xf>
    <xf numFmtId="0" fontId="36" fillId="0" borderId="47" xfId="9" applyBorder="1" applyAlignment="1">
      <alignment vertical="center"/>
    </xf>
    <xf numFmtId="0" fontId="39" fillId="0" borderId="29" xfId="8" applyFont="1" applyBorder="1" applyAlignment="1">
      <alignment vertical="center"/>
    </xf>
    <xf numFmtId="0" fontId="39" fillId="0" borderId="28" xfId="8" applyFont="1" applyBorder="1" applyAlignment="1">
      <alignment vertical="center"/>
    </xf>
    <xf numFmtId="0" fontId="39" fillId="0" borderId="27" xfId="8" applyFont="1" applyBorder="1" applyAlignment="1">
      <alignment vertical="center"/>
    </xf>
  </cellXfs>
  <cellStyles count="12">
    <cellStyle name="一般" xfId="0" builtinId="0" customBuiltin="1"/>
    <cellStyle name="一般 2" xfId="9"/>
    <cellStyle name="一般_內管工作底稿" xfId="3"/>
    <cellStyle name="一般_投資工作底稿" xfId="8"/>
    <cellStyle name="一般_放款工作底稿" xfId="4"/>
    <cellStyle name="一般_會計工作底稿" xfId="5"/>
    <cellStyle name="一般_逾放工作底稿" xfId="6"/>
    <cellStyle name="千分位" xfId="1" builtinId="3" customBuiltin="1"/>
    <cellStyle name="千分位 2" xfId="10"/>
    <cellStyle name="百分比" xfId="2" builtinId="5" customBuiltin="1"/>
    <cellStyle name="百分比 2" xfId="7"/>
    <cellStyle name="百分比 2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17</xdr:col>
      <xdr:colOff>459101</xdr:colOff>
      <xdr:row>10</xdr:row>
      <xdr:rowOff>0</xdr:rowOff>
    </xdr:from>
    <xdr:ext cx="304796" cy="3280410"/>
    <xdr:sp macro="" textlink="">
      <xdr:nvSpPr>
        <xdr:cNvPr id="2" name="Rectangle 1"/>
        <xdr:cNvSpPr/>
      </xdr:nvSpPr>
      <xdr:spPr>
        <a:xfrm>
          <a:off x="10814681" y="2407920"/>
          <a:ext cx="304796" cy="328041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LA</a:t>
          </a:r>
        </a:p>
      </xdr:txBody>
    </xdr:sp>
    <xdr:clientData/>
  </xdr:oneCellAnchor>
  <xdr:oneCellAnchor>
    <xdr:from>
      <xdr:col>16</xdr:col>
      <xdr:colOff>78108</xdr:colOff>
      <xdr:row>22</xdr:row>
      <xdr:rowOff>175263</xdr:rowOff>
    </xdr:from>
    <xdr:ext cx="302693" cy="320040"/>
    <xdr:sp macro="" textlink="">
      <xdr:nvSpPr>
        <xdr:cNvPr id="3" name="Rectangle 2"/>
        <xdr:cNvSpPr/>
      </xdr:nvSpPr>
      <xdr:spPr>
        <a:xfrm>
          <a:off x="9885048" y="5379723"/>
          <a:ext cx="302693" cy="32004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78108</xdr:colOff>
      <xdr:row>16</xdr:row>
      <xdr:rowOff>196211</xdr:rowOff>
    </xdr:from>
    <xdr:ext cx="302693" cy="722101"/>
    <xdr:sp macro="" textlink="">
      <xdr:nvSpPr>
        <xdr:cNvPr id="2" name="Rectangle 2"/>
        <xdr:cNvSpPr/>
      </xdr:nvSpPr>
      <xdr:spPr>
        <a:xfrm>
          <a:off x="8795388" y="4364351"/>
          <a:ext cx="302693" cy="722101"/>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57150</xdr:colOff>
      <xdr:row>0</xdr:row>
      <xdr:rowOff>0</xdr:rowOff>
    </xdr:from>
    <xdr:ext cx="235128" cy="478158"/>
    <xdr:sp macro="" textlink="">
      <xdr:nvSpPr>
        <xdr:cNvPr id="2" name="Rectangle 1"/>
        <xdr:cNvSpPr/>
      </xdr:nvSpPr>
      <xdr:spPr>
        <a:xfrm>
          <a:off x="8751570" y="0"/>
          <a:ext cx="235128" cy="478158"/>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oneCellAnchor>
    <xdr:from>
      <xdr:col>16</xdr:col>
      <xdr:colOff>57150</xdr:colOff>
      <xdr:row>14</xdr:row>
      <xdr:rowOff>45720</xdr:rowOff>
    </xdr:from>
    <xdr:ext cx="235128" cy="1062990"/>
    <xdr:sp macro="" textlink="">
      <xdr:nvSpPr>
        <xdr:cNvPr id="3" name="Rectangle 2"/>
        <xdr:cNvSpPr/>
      </xdr:nvSpPr>
      <xdr:spPr>
        <a:xfrm>
          <a:off x="8751570" y="3451860"/>
          <a:ext cx="235128" cy="1062990"/>
        </a:xfrm>
        <a:prstGeom prst="rect">
          <a:avLst/>
        </a:prstGeom>
        <a:noFill/>
        <a:ln>
          <a:noFill/>
          <a:prstDash val="solid"/>
        </a:ln>
      </xdr:spPr>
      <xdr:txBody>
        <a:bodyPr vert="horz" wrap="square" lIns="0" tIns="0" rIns="0" bIns="0"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10</xdr:row>
      <xdr:rowOff>152403</xdr:rowOff>
    </xdr:from>
    <xdr:ext cx="0" cy="2026923"/>
    <xdr:sp macro="" textlink="">
      <xdr:nvSpPr>
        <xdr:cNvPr id="2" name="Rectangle 1"/>
        <xdr:cNvSpPr/>
      </xdr:nvSpPr>
      <xdr:spPr>
        <a:xfrm>
          <a:off x="8161020" y="2575563"/>
          <a:ext cx="0" cy="2026923"/>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228600</xdr:colOff>
      <xdr:row>9</xdr:row>
      <xdr:rowOff>28575</xdr:rowOff>
    </xdr:from>
    <xdr:ext cx="152403" cy="1543050"/>
    <xdr:sp macro="" textlink="">
      <xdr:nvSpPr>
        <xdr:cNvPr id="2" name="Rectangle 1"/>
        <xdr:cNvSpPr/>
      </xdr:nvSpPr>
      <xdr:spPr>
        <a:xfrm>
          <a:off x="13037820" y="3480435"/>
          <a:ext cx="152403" cy="154305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oneCellAnchor>
    <xdr:from>
      <xdr:col>12</xdr:col>
      <xdr:colOff>228600</xdr:colOff>
      <xdr:row>9</xdr:row>
      <xdr:rowOff>28575</xdr:rowOff>
    </xdr:from>
    <xdr:ext cx="152403" cy="1543050"/>
    <xdr:sp macro="" textlink="">
      <xdr:nvSpPr>
        <xdr:cNvPr id="3" name="Rectangle 1"/>
        <xdr:cNvSpPr/>
      </xdr:nvSpPr>
      <xdr:spPr>
        <a:xfrm>
          <a:off x="13037820" y="3480435"/>
          <a:ext cx="152403" cy="154305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228600</xdr:colOff>
      <xdr:row>9</xdr:row>
      <xdr:rowOff>28575</xdr:rowOff>
    </xdr:from>
    <xdr:ext cx="152403" cy="1543050"/>
    <xdr:sp macro="" textlink="">
      <xdr:nvSpPr>
        <xdr:cNvPr id="2" name="Rectangle 1"/>
        <xdr:cNvSpPr/>
      </xdr:nvSpPr>
      <xdr:spPr>
        <a:xfrm>
          <a:off x="14220825" y="1914525"/>
          <a:ext cx="152403" cy="154305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oneCellAnchor>
    <xdr:from>
      <xdr:col>13</xdr:col>
      <xdr:colOff>228600</xdr:colOff>
      <xdr:row>9</xdr:row>
      <xdr:rowOff>28575</xdr:rowOff>
    </xdr:from>
    <xdr:ext cx="152403" cy="1543050"/>
    <xdr:sp macro="" textlink="">
      <xdr:nvSpPr>
        <xdr:cNvPr id="3" name="Rectangle 1"/>
        <xdr:cNvSpPr/>
      </xdr:nvSpPr>
      <xdr:spPr>
        <a:xfrm>
          <a:off x="14220825" y="1914525"/>
          <a:ext cx="152403" cy="154305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hming/AppData/Local/Microsoft/Windows/Temporary%20Internet%20Files/Content.IE5/BTRZKZAC/1&#25480;&#20449;&#21450;&#20839;&#37096;&#31649;&#29702;&#23560;&#26696;&#27298;&#26597;&#24037;&#20316;&#24213;&#31295;(104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單"/>
      <sheetName val="B1"/>
      <sheetName val="B8"/>
      <sheetName val="B12"/>
      <sheetName val="B12-1"/>
      <sheetName val="B13"/>
      <sheetName val="B14"/>
      <sheetName val="B15"/>
      <sheetName val="B15-1"/>
      <sheetName val="B16"/>
      <sheetName val="B17"/>
      <sheetName val="B18"/>
      <sheetName val="B19"/>
      <sheetName val="B20"/>
      <sheetName val="B20-1"/>
      <sheetName val="B21"/>
      <sheetName val="B22"/>
      <sheetName val="B23"/>
      <sheetName val="B24"/>
      <sheetName val="B25"/>
      <sheetName val="B26"/>
      <sheetName val="B27"/>
      <sheetName val="B28"/>
      <sheetName val="B29"/>
      <sheetName val="B30"/>
      <sheetName val="B31"/>
      <sheetName val="B32"/>
      <sheetName val="B33"/>
      <sheetName val="B34"/>
      <sheetName val="B35"/>
      <sheetName val="B36"/>
      <sheetName val="B37"/>
      <sheetName val="B38"/>
      <sheetName val="B39"/>
      <sheetName val="B40"/>
      <sheetName val="B41"/>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workbookViewId="0">
      <selection activeCell="C14" sqref="C14"/>
    </sheetView>
  </sheetViews>
  <sheetFormatPr defaultColWidth="8" defaultRowHeight="16.5"/>
  <cols>
    <col min="1" max="1" width="4.875" style="7" bestFit="1" customWidth="1"/>
    <col min="2" max="2" width="16.375" style="1" customWidth="1"/>
    <col min="3" max="3" width="66.875" style="1" customWidth="1"/>
    <col min="4" max="4" width="11" style="1" customWidth="1"/>
    <col min="5" max="5" width="16" style="1" customWidth="1"/>
    <col min="6" max="6" width="22.25" style="1" bestFit="1" customWidth="1"/>
    <col min="7" max="7" width="8" style="1" customWidth="1"/>
    <col min="8" max="16384" width="8" style="1"/>
  </cols>
  <sheetData>
    <row r="1" spans="1:6" ht="21">
      <c r="A1" s="309" t="s">
        <v>506</v>
      </c>
      <c r="B1" s="310"/>
      <c r="C1" s="310"/>
      <c r="E1" s="2" t="s">
        <v>0</v>
      </c>
      <c r="F1" s="3" t="s">
        <v>340</v>
      </c>
    </row>
    <row r="2" spans="1:6">
      <c r="A2" s="1" t="str">
        <f>"(一)檢查基準日："&amp;TEXT(F2,"eeee年mm月dd日")</f>
        <v>(一)檢查基準日：110年03月31日</v>
      </c>
      <c r="E2" s="2" t="s">
        <v>1</v>
      </c>
      <c r="F2" s="185">
        <v>44286</v>
      </c>
    </row>
    <row r="3" spans="1:6" ht="25.5" customHeight="1">
      <c r="A3" s="311" t="s">
        <v>342</v>
      </c>
      <c r="B3" s="311"/>
      <c r="C3" s="311"/>
      <c r="E3" s="2" t="s">
        <v>2</v>
      </c>
      <c r="F3" s="185">
        <v>43555</v>
      </c>
    </row>
    <row r="4" spans="1:6">
      <c r="A4" s="223" t="s">
        <v>384</v>
      </c>
      <c r="B4" s="224" t="s">
        <v>4</v>
      </c>
      <c r="C4" s="224" t="s">
        <v>5</v>
      </c>
      <c r="E4" s="294" t="s">
        <v>500</v>
      </c>
      <c r="F4" s="1" t="s">
        <v>632</v>
      </c>
    </row>
    <row r="5" spans="1:6">
      <c r="A5" s="308" t="s">
        <v>343</v>
      </c>
      <c r="B5" s="4" t="s">
        <v>6</v>
      </c>
      <c r="C5" s="239" t="s">
        <v>465</v>
      </c>
    </row>
    <row r="6" spans="1:6">
      <c r="A6" s="308"/>
      <c r="B6" s="4" t="s">
        <v>7</v>
      </c>
      <c r="C6" s="4" t="s">
        <v>8</v>
      </c>
    </row>
    <row r="7" spans="1:6">
      <c r="A7" s="312" t="s">
        <v>344</v>
      </c>
      <c r="B7" s="4" t="s">
        <v>641</v>
      </c>
      <c r="C7" s="239" t="s">
        <v>642</v>
      </c>
    </row>
    <row r="8" spans="1:6">
      <c r="A8" s="312"/>
      <c r="B8" s="4" t="s">
        <v>9</v>
      </c>
      <c r="C8" s="4" t="s">
        <v>10</v>
      </c>
    </row>
    <row r="9" spans="1:6">
      <c r="A9" s="312"/>
      <c r="B9" s="4" t="s">
        <v>11</v>
      </c>
      <c r="C9" s="4" t="s">
        <v>507</v>
      </c>
    </row>
    <row r="10" spans="1:6">
      <c r="A10" s="312"/>
      <c r="B10" s="4" t="s">
        <v>468</v>
      </c>
      <c r="C10" s="4" t="s">
        <v>467</v>
      </c>
    </row>
    <row r="11" spans="1:6">
      <c r="A11" s="312"/>
      <c r="B11" s="4" t="s">
        <v>16</v>
      </c>
      <c r="C11" s="4" t="s">
        <v>17</v>
      </c>
    </row>
    <row r="12" spans="1:6">
      <c r="A12" s="312"/>
      <c r="B12" s="4" t="s">
        <v>18</v>
      </c>
      <c r="C12" s="4" t="s">
        <v>19</v>
      </c>
    </row>
    <row r="13" spans="1:6">
      <c r="A13" s="312"/>
      <c r="B13" s="4" t="s">
        <v>20</v>
      </c>
      <c r="C13" s="4" t="s">
        <v>21</v>
      </c>
    </row>
    <row r="14" spans="1:6">
      <c r="A14" s="312"/>
      <c r="B14" s="4" t="s">
        <v>22</v>
      </c>
      <c r="C14" s="4" t="s">
        <v>23</v>
      </c>
    </row>
    <row r="15" spans="1:6">
      <c r="A15" s="313" t="s">
        <v>471</v>
      </c>
      <c r="B15" s="4" t="s">
        <v>469</v>
      </c>
      <c r="C15" s="239" t="s">
        <v>472</v>
      </c>
    </row>
    <row r="16" spans="1:6">
      <c r="A16" s="314"/>
      <c r="B16" s="4" t="s">
        <v>470</v>
      </c>
      <c r="C16" s="4" t="s">
        <v>24</v>
      </c>
    </row>
    <row r="17" spans="1:3">
      <c r="A17" s="314"/>
      <c r="B17" s="4" t="s">
        <v>25</v>
      </c>
      <c r="C17" s="4" t="s">
        <v>26</v>
      </c>
    </row>
    <row r="18" spans="1:3">
      <c r="A18" s="314"/>
      <c r="B18" s="4" t="s">
        <v>27</v>
      </c>
      <c r="C18" s="4" t="s">
        <v>28</v>
      </c>
    </row>
    <row r="19" spans="1:3">
      <c r="A19" s="314"/>
      <c r="B19" s="4" t="s">
        <v>29</v>
      </c>
      <c r="C19" s="4" t="s">
        <v>30</v>
      </c>
    </row>
    <row r="20" spans="1:3">
      <c r="A20" s="314"/>
      <c r="B20" s="4" t="s">
        <v>31</v>
      </c>
      <c r="C20" s="4" t="s">
        <v>32</v>
      </c>
    </row>
    <row r="21" spans="1:3">
      <c r="A21" s="315"/>
      <c r="B21" s="4" t="s">
        <v>33</v>
      </c>
      <c r="C21" s="4" t="s">
        <v>34</v>
      </c>
    </row>
    <row r="22" spans="1:3">
      <c r="A22" s="308" t="s">
        <v>345</v>
      </c>
      <c r="B22" s="4" t="s">
        <v>35</v>
      </c>
      <c r="C22" s="239" t="s">
        <v>491</v>
      </c>
    </row>
    <row r="23" spans="1:3">
      <c r="A23" s="308"/>
      <c r="B23" s="4" t="s">
        <v>37</v>
      </c>
      <c r="C23" s="4" t="s">
        <v>490</v>
      </c>
    </row>
    <row r="24" spans="1:3">
      <c r="A24" s="308"/>
      <c r="B24" s="4" t="s">
        <v>38</v>
      </c>
      <c r="C24" s="4" t="s">
        <v>39</v>
      </c>
    </row>
    <row r="25" spans="1:3">
      <c r="A25" s="302" t="s">
        <v>499</v>
      </c>
      <c r="B25" s="4" t="s">
        <v>41</v>
      </c>
      <c r="C25" s="4" t="s">
        <v>42</v>
      </c>
    </row>
    <row r="26" spans="1:3">
      <c r="A26" s="303"/>
      <c r="B26" s="191" t="s">
        <v>509</v>
      </c>
      <c r="C26" s="6" t="s">
        <v>43</v>
      </c>
    </row>
    <row r="27" spans="1:3">
      <c r="A27" s="304"/>
      <c r="B27" s="191"/>
      <c r="C27" s="6"/>
    </row>
    <row r="28" spans="1:3">
      <c r="A28" s="305" t="s">
        <v>508</v>
      </c>
      <c r="B28" s="191" t="s">
        <v>510</v>
      </c>
      <c r="C28" s="239" t="s">
        <v>466</v>
      </c>
    </row>
    <row r="29" spans="1:3">
      <c r="A29" s="306"/>
      <c r="B29" s="191" t="s">
        <v>511</v>
      </c>
      <c r="C29" s="192" t="s">
        <v>447</v>
      </c>
    </row>
    <row r="30" spans="1:3">
      <c r="A30" s="306"/>
      <c r="B30" s="191" t="s">
        <v>349</v>
      </c>
      <c r="C30" s="193" t="s">
        <v>346</v>
      </c>
    </row>
    <row r="31" spans="1:3">
      <c r="A31" s="306"/>
      <c r="B31" s="193" t="s">
        <v>512</v>
      </c>
      <c r="C31" s="193" t="s">
        <v>347</v>
      </c>
    </row>
    <row r="32" spans="1:3">
      <c r="A32" s="307"/>
      <c r="B32" s="193" t="s">
        <v>513</v>
      </c>
      <c r="C32" s="193" t="s">
        <v>348</v>
      </c>
    </row>
  </sheetData>
  <mergeCells count="8">
    <mergeCell ref="A25:A27"/>
    <mergeCell ref="A28:A32"/>
    <mergeCell ref="A22:A24"/>
    <mergeCell ref="A1:C1"/>
    <mergeCell ref="A3:C3"/>
    <mergeCell ref="A5:A6"/>
    <mergeCell ref="A7:A14"/>
    <mergeCell ref="A15:A21"/>
  </mergeCells>
  <phoneticPr fontId="6" type="noConversion"/>
  <printOptions horizontalCentered="1"/>
  <pageMargins left="0.19685039370078741" right="0.19685039370078741" top="0.70866141732283472" bottom="0.62992125984251968" header="0.27559055118110237" footer="0.19685039370078741"/>
  <pageSetup paperSize="9" fitToWidth="0" fitToHeight="0" orientation="portrait" r:id="rId1"/>
  <headerFooter alignWithMargins="0">
    <oddFooter>&amp;R&amp;"標楷體,粗體"110.3.31版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activeCell="F9" sqref="F9:F10"/>
    </sheetView>
  </sheetViews>
  <sheetFormatPr defaultColWidth="8" defaultRowHeight="24.95" customHeight="1"/>
  <cols>
    <col min="1" max="1" width="4.25" style="70" customWidth="1"/>
    <col min="2" max="2" width="13.125" style="70" customWidth="1"/>
    <col min="3" max="3" width="6.75" style="70" customWidth="1"/>
    <col min="4" max="5" width="9.125" style="70" customWidth="1"/>
    <col min="6" max="6" width="10.875" style="70" customWidth="1"/>
    <col min="7" max="7" width="10.5" style="70" customWidth="1"/>
    <col min="8" max="8" width="11.75" style="70" customWidth="1"/>
    <col min="9" max="9" width="9.75" style="70" customWidth="1"/>
    <col min="10" max="10" width="9.125" style="70" customWidth="1"/>
    <col min="11" max="11" width="7.625" style="70" customWidth="1"/>
    <col min="12" max="12" width="10" style="70" customWidth="1"/>
    <col min="13" max="13" width="9.25" style="70" customWidth="1"/>
    <col min="14" max="14" width="8" style="70" customWidth="1"/>
    <col min="15" max="16384" width="8" style="70"/>
  </cols>
  <sheetData>
    <row r="1" spans="1:13" s="30" customFormat="1" ht="21">
      <c r="A1" s="30" t="s">
        <v>16</v>
      </c>
      <c r="B1" s="62"/>
      <c r="C1" s="62"/>
      <c r="D1" s="62"/>
      <c r="E1" s="62"/>
      <c r="F1" s="62"/>
      <c r="G1" s="10" t="s">
        <v>140</v>
      </c>
      <c r="H1" s="62"/>
      <c r="I1" s="62"/>
      <c r="J1" s="62"/>
      <c r="K1" s="62"/>
      <c r="L1" s="62"/>
      <c r="M1" s="62"/>
    </row>
    <row r="2" spans="1:13" s="63" customFormat="1" ht="16.5">
      <c r="A2" s="9" t="str">
        <f>清單!F1</f>
        <v>○○縣○○鄉農會信用部</v>
      </c>
      <c r="B2" s="11"/>
      <c r="C2" s="11"/>
      <c r="D2" s="11"/>
      <c r="E2" s="11"/>
      <c r="F2" s="9" t="str">
        <f>"檢查基準日："&amp;TEXT(清單!F2,"eeee年mm月dd日")</f>
        <v>檢查基準日：110年03月31日</v>
      </c>
      <c r="G2" s="11"/>
      <c r="H2" s="11"/>
      <c r="I2" s="11"/>
      <c r="J2" s="11"/>
      <c r="K2" s="11"/>
      <c r="L2" s="11"/>
      <c r="M2" s="2" t="s">
        <v>45</v>
      </c>
    </row>
    <row r="3" spans="1:13" s="63" customFormat="1" ht="18" customHeight="1">
      <c r="A3" s="351" t="s">
        <v>127</v>
      </c>
      <c r="B3" s="350" t="s">
        <v>81</v>
      </c>
      <c r="C3" s="352" t="s">
        <v>141</v>
      </c>
      <c r="D3" s="350" t="s">
        <v>142</v>
      </c>
      <c r="E3" s="350" t="s">
        <v>134</v>
      </c>
      <c r="F3" s="350" t="s">
        <v>143</v>
      </c>
      <c r="G3" s="263" t="s">
        <v>136</v>
      </c>
      <c r="H3" s="264" t="s">
        <v>144</v>
      </c>
      <c r="I3" s="350" t="s">
        <v>145</v>
      </c>
      <c r="J3" s="265" t="s">
        <v>146</v>
      </c>
      <c r="K3" s="266" t="s">
        <v>147</v>
      </c>
      <c r="L3" s="350" t="s">
        <v>138</v>
      </c>
      <c r="M3" s="350" t="s">
        <v>44</v>
      </c>
    </row>
    <row r="4" spans="1:13" s="63" customFormat="1" ht="18" customHeight="1">
      <c r="A4" s="351"/>
      <c r="B4" s="350"/>
      <c r="C4" s="352"/>
      <c r="D4" s="350"/>
      <c r="E4" s="350"/>
      <c r="F4" s="350"/>
      <c r="G4" s="267" t="s">
        <v>148</v>
      </c>
      <c r="H4" s="266" t="s">
        <v>149</v>
      </c>
      <c r="I4" s="350"/>
      <c r="J4" s="267" t="s">
        <v>150</v>
      </c>
      <c r="K4" s="268" t="s">
        <v>151</v>
      </c>
      <c r="L4" s="350"/>
      <c r="M4" s="350"/>
    </row>
    <row r="5" spans="1:13" s="63" customFormat="1" ht="19.149999999999999" customHeight="1">
      <c r="A5" s="339">
        <v>1</v>
      </c>
      <c r="B5" s="324"/>
      <c r="C5" s="324"/>
      <c r="D5" s="324"/>
      <c r="E5" s="324"/>
      <c r="F5" s="324"/>
      <c r="G5" s="38"/>
      <c r="H5" s="64"/>
      <c r="I5" s="324"/>
      <c r="J5" s="38"/>
      <c r="K5" s="65"/>
      <c r="L5" s="324"/>
      <c r="M5" s="324"/>
    </row>
    <row r="6" spans="1:13" s="63" customFormat="1" ht="19.149999999999999" customHeight="1">
      <c r="A6" s="339"/>
      <c r="B6" s="324"/>
      <c r="C6" s="324"/>
      <c r="D6" s="324"/>
      <c r="E6" s="324"/>
      <c r="F6" s="324"/>
      <c r="G6" s="38"/>
      <c r="H6" s="38"/>
      <c r="I6" s="324"/>
      <c r="J6" s="38"/>
      <c r="K6" s="67"/>
      <c r="L6" s="324"/>
      <c r="M6" s="324"/>
    </row>
    <row r="7" spans="1:13" s="63" customFormat="1" ht="19.149999999999999" customHeight="1">
      <c r="A7" s="339">
        <v>2</v>
      </c>
      <c r="B7" s="324"/>
      <c r="C7" s="324"/>
      <c r="D7" s="324"/>
      <c r="E7" s="324"/>
      <c r="F7" s="324"/>
      <c r="G7" s="38"/>
      <c r="H7" s="64"/>
      <c r="I7" s="324"/>
      <c r="J7" s="38"/>
      <c r="K7" s="65"/>
      <c r="L7" s="324"/>
      <c r="M7" s="324"/>
    </row>
    <row r="8" spans="1:13" s="63" customFormat="1" ht="19.149999999999999" customHeight="1">
      <c r="A8" s="339"/>
      <c r="B8" s="324"/>
      <c r="C8" s="324"/>
      <c r="D8" s="324"/>
      <c r="E8" s="324"/>
      <c r="F8" s="324"/>
      <c r="G8" s="38"/>
      <c r="H8" s="38"/>
      <c r="I8" s="324"/>
      <c r="J8" s="38"/>
      <c r="K8" s="67"/>
      <c r="L8" s="324"/>
      <c r="M8" s="324"/>
    </row>
    <row r="9" spans="1:13" s="63" customFormat="1" ht="19.149999999999999" customHeight="1">
      <c r="A9" s="339">
        <v>3</v>
      </c>
      <c r="B9" s="324"/>
      <c r="C9" s="324"/>
      <c r="D9" s="324"/>
      <c r="E9" s="324"/>
      <c r="F9" s="324"/>
      <c r="G9" s="38"/>
      <c r="H9" s="64"/>
      <c r="I9" s="324"/>
      <c r="J9" s="38"/>
      <c r="K9" s="65"/>
      <c r="L9" s="324"/>
      <c r="M9" s="324"/>
    </row>
    <row r="10" spans="1:13" s="63" customFormat="1" ht="19.149999999999999" customHeight="1">
      <c r="A10" s="339"/>
      <c r="B10" s="324"/>
      <c r="C10" s="324"/>
      <c r="D10" s="324"/>
      <c r="E10" s="324"/>
      <c r="F10" s="324"/>
      <c r="G10" s="38"/>
      <c r="H10" s="38"/>
      <c r="I10" s="324"/>
      <c r="J10" s="38"/>
      <c r="K10" s="67"/>
      <c r="L10" s="324"/>
      <c r="M10" s="324"/>
    </row>
    <row r="11" spans="1:13" s="63" customFormat="1" ht="19.149999999999999" customHeight="1">
      <c r="A11" s="339">
        <v>4</v>
      </c>
      <c r="B11" s="324"/>
      <c r="C11" s="324"/>
      <c r="D11" s="324"/>
      <c r="E11" s="324"/>
      <c r="F11" s="324"/>
      <c r="G11" s="38"/>
      <c r="H11" s="64"/>
      <c r="I11" s="324"/>
      <c r="J11" s="38"/>
      <c r="K11" s="65"/>
      <c r="L11" s="324"/>
      <c r="M11" s="324"/>
    </row>
    <row r="12" spans="1:13" s="63" customFormat="1" ht="19.149999999999999" customHeight="1">
      <c r="A12" s="339"/>
      <c r="B12" s="324"/>
      <c r="C12" s="324"/>
      <c r="D12" s="324"/>
      <c r="E12" s="324"/>
      <c r="F12" s="324"/>
      <c r="G12" s="38"/>
      <c r="H12" s="38"/>
      <c r="I12" s="324"/>
      <c r="J12" s="38"/>
      <c r="K12" s="67"/>
      <c r="L12" s="324"/>
      <c r="M12" s="324"/>
    </row>
    <row r="13" spans="1:13" s="63" customFormat="1" ht="19.149999999999999" customHeight="1">
      <c r="A13" s="339">
        <v>5</v>
      </c>
      <c r="B13" s="324"/>
      <c r="C13" s="324"/>
      <c r="D13" s="324"/>
      <c r="E13" s="324"/>
      <c r="F13" s="324"/>
      <c r="G13" s="38"/>
      <c r="H13" s="64"/>
      <c r="I13" s="324"/>
      <c r="J13" s="38"/>
      <c r="K13" s="65"/>
      <c r="L13" s="324"/>
      <c r="M13" s="324"/>
    </row>
    <row r="14" spans="1:13" s="63" customFormat="1" ht="19.149999999999999" customHeight="1">
      <c r="A14" s="339"/>
      <c r="B14" s="324"/>
      <c r="C14" s="324"/>
      <c r="D14" s="324"/>
      <c r="E14" s="324"/>
      <c r="F14" s="324"/>
      <c r="G14" s="38"/>
      <c r="H14" s="38"/>
      <c r="I14" s="324"/>
      <c r="J14" s="38"/>
      <c r="K14" s="67"/>
      <c r="L14" s="324"/>
      <c r="M14" s="324"/>
    </row>
    <row r="15" spans="1:13" s="63" customFormat="1" ht="19.149999999999999" customHeight="1">
      <c r="A15" s="339">
        <v>6</v>
      </c>
      <c r="B15" s="324"/>
      <c r="C15" s="324"/>
      <c r="D15" s="324"/>
      <c r="E15" s="324"/>
      <c r="F15" s="324"/>
      <c r="G15" s="38"/>
      <c r="H15" s="64"/>
      <c r="I15" s="324"/>
      <c r="J15" s="38"/>
      <c r="K15" s="65"/>
      <c r="L15" s="324"/>
      <c r="M15" s="324"/>
    </row>
    <row r="16" spans="1:13" s="63" customFormat="1" ht="19.149999999999999" customHeight="1">
      <c r="A16" s="339"/>
      <c r="B16" s="324"/>
      <c r="C16" s="324"/>
      <c r="D16" s="324"/>
      <c r="E16" s="324"/>
      <c r="F16" s="324"/>
      <c r="G16" s="38"/>
      <c r="H16" s="38"/>
      <c r="I16" s="324"/>
      <c r="J16" s="38"/>
      <c r="K16" s="67"/>
      <c r="L16" s="324"/>
      <c r="M16" s="324"/>
    </row>
    <row r="17" spans="1:13" s="63" customFormat="1" ht="19.149999999999999" customHeight="1">
      <c r="A17" s="339">
        <v>7</v>
      </c>
      <c r="B17" s="324"/>
      <c r="C17" s="324"/>
      <c r="D17" s="324"/>
      <c r="E17" s="324"/>
      <c r="F17" s="324"/>
      <c r="G17" s="38"/>
      <c r="H17" s="64"/>
      <c r="I17" s="324"/>
      <c r="J17" s="38"/>
      <c r="K17" s="65"/>
      <c r="L17" s="324"/>
      <c r="M17" s="324"/>
    </row>
    <row r="18" spans="1:13" s="63" customFormat="1" ht="19.149999999999999" customHeight="1">
      <c r="A18" s="339"/>
      <c r="B18" s="324"/>
      <c r="C18" s="324"/>
      <c r="D18" s="324"/>
      <c r="E18" s="324"/>
      <c r="F18" s="324"/>
      <c r="G18" s="38"/>
      <c r="H18" s="38"/>
      <c r="I18" s="324"/>
      <c r="J18" s="38"/>
      <c r="K18" s="67"/>
      <c r="L18" s="324"/>
      <c r="M18" s="324"/>
    </row>
    <row r="19" spans="1:13" s="63" customFormat="1" ht="19.149999999999999" customHeight="1">
      <c r="A19" s="339">
        <v>8</v>
      </c>
      <c r="B19" s="324"/>
      <c r="C19" s="324"/>
      <c r="D19" s="324"/>
      <c r="E19" s="324"/>
      <c r="F19" s="324"/>
      <c r="G19" s="38"/>
      <c r="H19" s="64"/>
      <c r="I19" s="324"/>
      <c r="J19" s="38"/>
      <c r="K19" s="65"/>
      <c r="L19" s="324"/>
      <c r="M19" s="324"/>
    </row>
    <row r="20" spans="1:13" s="63" customFormat="1" ht="19.149999999999999" customHeight="1">
      <c r="A20" s="339"/>
      <c r="B20" s="324"/>
      <c r="C20" s="324"/>
      <c r="D20" s="324"/>
      <c r="E20" s="324"/>
      <c r="F20" s="324"/>
      <c r="G20" s="38"/>
      <c r="H20" s="38"/>
      <c r="I20" s="324"/>
      <c r="J20" s="38"/>
      <c r="K20" s="67"/>
      <c r="L20" s="324"/>
      <c r="M20" s="324"/>
    </row>
    <row r="21" spans="1:13" s="63" customFormat="1" ht="19.149999999999999" customHeight="1">
      <c r="A21" s="339">
        <v>9</v>
      </c>
      <c r="B21" s="324"/>
      <c r="C21" s="324"/>
      <c r="D21" s="324"/>
      <c r="E21" s="324"/>
      <c r="F21" s="324"/>
      <c r="G21" s="38"/>
      <c r="H21" s="64"/>
      <c r="I21" s="324"/>
      <c r="J21" s="38"/>
      <c r="K21" s="65"/>
      <c r="L21" s="324"/>
      <c r="M21" s="324"/>
    </row>
    <row r="22" spans="1:13" s="63" customFormat="1" ht="19.149999999999999" customHeight="1">
      <c r="A22" s="339"/>
      <c r="B22" s="324"/>
      <c r="C22" s="324"/>
      <c r="D22" s="324"/>
      <c r="E22" s="324"/>
      <c r="F22" s="324"/>
      <c r="G22" s="38"/>
      <c r="H22" s="38"/>
      <c r="I22" s="324"/>
      <c r="J22" s="38"/>
      <c r="K22" s="67"/>
      <c r="L22" s="324"/>
      <c r="M22" s="324"/>
    </row>
    <row r="23" spans="1:13" s="63" customFormat="1" ht="19.149999999999999" customHeight="1">
      <c r="A23" s="339">
        <v>10</v>
      </c>
      <c r="B23" s="324"/>
      <c r="C23" s="324"/>
      <c r="D23" s="324"/>
      <c r="E23" s="324"/>
      <c r="F23" s="324"/>
      <c r="G23" s="38"/>
      <c r="H23" s="64"/>
      <c r="I23" s="324"/>
      <c r="J23" s="38"/>
      <c r="K23" s="65"/>
      <c r="L23" s="324"/>
      <c r="M23" s="324"/>
    </row>
    <row r="24" spans="1:13" s="63" customFormat="1" ht="19.149999999999999" customHeight="1">
      <c r="A24" s="339"/>
      <c r="B24" s="324"/>
      <c r="C24" s="324"/>
      <c r="D24" s="324"/>
      <c r="E24" s="324"/>
      <c r="F24" s="324"/>
      <c r="G24" s="65"/>
      <c r="H24" s="65"/>
      <c r="I24" s="324"/>
      <c r="J24" s="65"/>
      <c r="K24" s="66"/>
      <c r="L24" s="324"/>
      <c r="M24" s="324"/>
    </row>
    <row r="25" spans="1:13" s="63" customFormat="1" ht="25.5" customHeight="1">
      <c r="A25" s="347" t="s">
        <v>47</v>
      </c>
      <c r="B25" s="347"/>
      <c r="C25" s="347"/>
      <c r="D25" s="347"/>
      <c r="E25" s="347"/>
      <c r="F25" s="55">
        <f>SUM(F5:F24)</f>
        <v>0</v>
      </c>
      <c r="G25" s="68"/>
      <c r="H25" s="68"/>
      <c r="I25" s="68"/>
      <c r="J25" s="68"/>
      <c r="K25" s="68"/>
      <c r="L25" s="68"/>
      <c r="M25" s="68"/>
    </row>
    <row r="26" spans="1:13" s="63" customFormat="1" ht="16.5">
      <c r="A26" s="348" t="s">
        <v>335</v>
      </c>
      <c r="B26" s="348"/>
      <c r="C26" s="348"/>
      <c r="D26" s="348"/>
      <c r="E26" s="348"/>
      <c r="F26" s="348"/>
      <c r="G26" s="348"/>
      <c r="H26" s="348"/>
      <c r="I26" s="348"/>
      <c r="J26" s="348"/>
      <c r="K26" s="348"/>
      <c r="L26" s="348"/>
      <c r="M26" s="348"/>
    </row>
    <row r="27" spans="1:13" s="63" customFormat="1" ht="16.5">
      <c r="A27" s="349"/>
      <c r="B27" s="349"/>
      <c r="C27" s="349"/>
      <c r="D27" s="349"/>
      <c r="E27" s="349"/>
      <c r="F27" s="349"/>
      <c r="G27" s="349"/>
      <c r="H27" s="349"/>
      <c r="I27" s="349"/>
      <c r="J27" s="349"/>
      <c r="K27" s="349"/>
      <c r="L27" s="349"/>
      <c r="M27" s="349"/>
    </row>
    <row r="28" spans="1:13" s="69" customFormat="1" ht="16.5">
      <c r="A28" s="53" t="s">
        <v>152</v>
      </c>
      <c r="B28" s="9"/>
      <c r="C28" s="9"/>
      <c r="D28" s="9"/>
      <c r="E28" s="9"/>
      <c r="F28" s="9"/>
      <c r="G28" s="9"/>
      <c r="H28" s="9" t="s">
        <v>153</v>
      </c>
      <c r="I28" s="9"/>
      <c r="J28" s="9" t="s">
        <v>154</v>
      </c>
      <c r="K28" s="9"/>
      <c r="L28" s="9"/>
      <c r="M28" s="9" t="s">
        <v>80</v>
      </c>
    </row>
    <row r="29" spans="1:13" s="63" customFormat="1" ht="24.95" customHeight="1"/>
    <row r="30" spans="1:13" s="63" customFormat="1" ht="24.95" customHeight="1"/>
    <row r="31" spans="1:13" s="63" customFormat="1" ht="24.95" customHeight="1"/>
    <row r="32" spans="1:13" s="63" customFormat="1" ht="24.95" customHeight="1"/>
    <row r="33" s="63" customFormat="1" ht="24.95" customHeight="1"/>
    <row r="34" s="63" customFormat="1" ht="24.95" customHeight="1"/>
    <row r="35" s="63" customFormat="1" ht="24.95" customHeight="1"/>
    <row r="36" s="63" customFormat="1" ht="24.95" customHeight="1"/>
    <row r="37" s="63" customFormat="1" ht="24.95" customHeight="1"/>
    <row r="38" s="63" customFormat="1" ht="24.95" customHeight="1"/>
    <row r="39" s="63" customFormat="1" ht="24.95" customHeight="1"/>
    <row r="40" s="63" customFormat="1" ht="24.95" customHeight="1"/>
    <row r="41" s="63" customFormat="1" ht="24.95" customHeight="1"/>
    <row r="42" s="63" customFormat="1" ht="24.95" customHeight="1"/>
    <row r="43" s="63" customFormat="1" ht="24.95" customHeight="1"/>
    <row r="44" s="63" customFormat="1" ht="24.95" customHeight="1"/>
    <row r="45" s="63" customFormat="1" ht="24.95" customHeight="1"/>
    <row r="46" s="63" customFormat="1" ht="24.95" customHeight="1"/>
    <row r="47" s="63" customFormat="1" ht="24.95" customHeight="1"/>
    <row r="48" s="63" customFormat="1" ht="24.95" customHeight="1"/>
    <row r="49" s="63" customFormat="1" ht="24.95" customHeight="1"/>
    <row r="50" s="63" customFormat="1" ht="24.95" customHeight="1"/>
    <row r="51" s="63" customFormat="1" ht="24.95" customHeight="1"/>
    <row r="52" s="63" customFormat="1" ht="24.95" customHeight="1"/>
    <row r="53" s="63" customFormat="1" ht="24.95" customHeight="1"/>
    <row r="54" s="63" customFormat="1" ht="24.95" customHeight="1"/>
    <row r="55" s="63" customFormat="1" ht="24.95" customHeight="1"/>
    <row r="56" s="63" customFormat="1" ht="24.95" customHeight="1"/>
    <row r="57" s="63" customFormat="1" ht="24.95" customHeight="1"/>
    <row r="58" s="63" customFormat="1" ht="24.95" customHeight="1"/>
    <row r="59" s="63" customFormat="1" ht="24.95" customHeight="1"/>
    <row r="60" s="63" customFormat="1" ht="24.95" customHeight="1"/>
  </sheetData>
  <mergeCells count="101">
    <mergeCell ref="I3:I4"/>
    <mergeCell ref="L3:L4"/>
    <mergeCell ref="M3:M4"/>
    <mergeCell ref="A5:A6"/>
    <mergeCell ref="B5:B6"/>
    <mergeCell ref="C5:C6"/>
    <mergeCell ref="D5:D6"/>
    <mergeCell ref="E5:E6"/>
    <mergeCell ref="F5:F6"/>
    <mergeCell ref="I5:I6"/>
    <mergeCell ref="A3:A4"/>
    <mergeCell ref="B3:B4"/>
    <mergeCell ref="C3:C4"/>
    <mergeCell ref="D3:D4"/>
    <mergeCell ref="E3:E4"/>
    <mergeCell ref="F3:F4"/>
    <mergeCell ref="L5:L6"/>
    <mergeCell ref="M5:M6"/>
    <mergeCell ref="A7:A8"/>
    <mergeCell ref="B7:B8"/>
    <mergeCell ref="C7:C8"/>
    <mergeCell ref="D7:D8"/>
    <mergeCell ref="E7:E8"/>
    <mergeCell ref="F7:F8"/>
    <mergeCell ref="I7:I8"/>
    <mergeCell ref="L7:L8"/>
    <mergeCell ref="M7:M8"/>
    <mergeCell ref="A9:A10"/>
    <mergeCell ref="B9:B10"/>
    <mergeCell ref="C9:C10"/>
    <mergeCell ref="D9:D10"/>
    <mergeCell ref="E9:E10"/>
    <mergeCell ref="F9:F10"/>
    <mergeCell ref="I9:I10"/>
    <mergeCell ref="L9:L10"/>
    <mergeCell ref="M9:M10"/>
    <mergeCell ref="I11:I12"/>
    <mergeCell ref="L11:L12"/>
    <mergeCell ref="M11:M12"/>
    <mergeCell ref="A13:A14"/>
    <mergeCell ref="B13:B14"/>
    <mergeCell ref="C13:C14"/>
    <mergeCell ref="D13:D14"/>
    <mergeCell ref="E13:E14"/>
    <mergeCell ref="F13:F14"/>
    <mergeCell ref="I13:I14"/>
    <mergeCell ref="A11:A12"/>
    <mergeCell ref="B11:B12"/>
    <mergeCell ref="C11:C12"/>
    <mergeCell ref="D11:D12"/>
    <mergeCell ref="E11:E12"/>
    <mergeCell ref="F11:F12"/>
    <mergeCell ref="L13:L14"/>
    <mergeCell ref="M13:M14"/>
    <mergeCell ref="A15:A16"/>
    <mergeCell ref="B15:B16"/>
    <mergeCell ref="C15:C16"/>
    <mergeCell ref="D15:D16"/>
    <mergeCell ref="E15:E16"/>
    <mergeCell ref="F15:F16"/>
    <mergeCell ref="I15:I16"/>
    <mergeCell ref="L15:L16"/>
    <mergeCell ref="M15:M16"/>
    <mergeCell ref="A17:A18"/>
    <mergeCell ref="B17:B18"/>
    <mergeCell ref="C17:C18"/>
    <mergeCell ref="D17:D18"/>
    <mergeCell ref="E17:E18"/>
    <mergeCell ref="F17:F18"/>
    <mergeCell ref="I17:I18"/>
    <mergeCell ref="L17:L18"/>
    <mergeCell ref="M17:M18"/>
    <mergeCell ref="I19:I20"/>
    <mergeCell ref="L19:L20"/>
    <mergeCell ref="M19:M20"/>
    <mergeCell ref="A21:A22"/>
    <mergeCell ref="B21:B22"/>
    <mergeCell ref="C21:C22"/>
    <mergeCell ref="D21:D22"/>
    <mergeCell ref="E21:E22"/>
    <mergeCell ref="F21:F22"/>
    <mergeCell ref="I21:I22"/>
    <mergeCell ref="A19:A20"/>
    <mergeCell ref="B19:B20"/>
    <mergeCell ref="C19:C20"/>
    <mergeCell ref="D19:D20"/>
    <mergeCell ref="E19:E20"/>
    <mergeCell ref="F19:F20"/>
    <mergeCell ref="M23:M24"/>
    <mergeCell ref="A25:E25"/>
    <mergeCell ref="A26:M27"/>
    <mergeCell ref="L21:L22"/>
    <mergeCell ref="M21:M22"/>
    <mergeCell ref="A23:A24"/>
    <mergeCell ref="B23:B24"/>
    <mergeCell ref="C23:C24"/>
    <mergeCell ref="D23:D24"/>
    <mergeCell ref="E23:E24"/>
    <mergeCell ref="F23:F24"/>
    <mergeCell ref="I23:I24"/>
    <mergeCell ref="L23:L24"/>
  </mergeCells>
  <phoneticPr fontId="6" type="noConversion"/>
  <printOptions horizontalCentered="1"/>
  <pageMargins left="0.78740157480314965" right="0.19685039370078741" top="0.43307086614173229" bottom="0.47244094488188981" header="0.23622047244094491" footer="0.23622047244094491"/>
  <pageSetup paperSize="9" fitToWidth="0" fitToHeight="0" orientation="landscape" r:id="rId1"/>
  <headerFooter alignWithMargins="0">
    <oddFooter>&amp;L&amp;"標楷體,粗體"主管：&amp;C&amp;"標楷體,粗體"    填表人：                     填表人電話：&amp;R&amp;"標楷體,粗體"110.3.31版</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G9" sqref="G9:G10"/>
    </sheetView>
  </sheetViews>
  <sheetFormatPr defaultColWidth="8" defaultRowHeight="24.95" customHeight="1"/>
  <cols>
    <col min="1" max="3" width="8.375" style="32" customWidth="1"/>
    <col min="4" max="4" width="9.875" style="32" customWidth="1"/>
    <col min="5" max="6" width="8.375" style="32" customWidth="1"/>
    <col min="7" max="7" width="7.75" style="32" customWidth="1"/>
    <col min="8" max="9" width="8.375" style="32" customWidth="1"/>
    <col min="10" max="10" width="10.25" style="32" customWidth="1"/>
    <col min="11" max="11" width="10.375" style="32" customWidth="1"/>
    <col min="12" max="12" width="9.625" style="32" customWidth="1"/>
    <col min="13" max="13" width="12.375" style="32" customWidth="1"/>
    <col min="14" max="14" width="8.625" style="32" customWidth="1"/>
    <col min="15" max="15" width="8" style="32" customWidth="1"/>
    <col min="16" max="16384" width="8" style="32"/>
  </cols>
  <sheetData>
    <row r="1" spans="1:14" s="30" customFormat="1" ht="21">
      <c r="A1" s="30" t="s">
        <v>18</v>
      </c>
      <c r="B1" s="71"/>
      <c r="C1" s="71"/>
      <c r="D1" s="71"/>
      <c r="E1" s="71"/>
      <c r="H1" s="10" t="s">
        <v>155</v>
      </c>
      <c r="I1" s="71"/>
      <c r="J1" s="71"/>
      <c r="K1" s="71"/>
      <c r="L1" s="71"/>
      <c r="M1" s="71"/>
      <c r="N1" s="71"/>
    </row>
    <row r="2" spans="1:14" ht="19.5">
      <c r="A2" s="9" t="str">
        <f>清單!F1</f>
        <v>○○縣○○鄉農會信用部</v>
      </c>
      <c r="B2" s="11"/>
      <c r="C2" s="11"/>
      <c r="G2" s="9" t="str">
        <f>"檢查基準日："&amp;TEXT(清單!F2,"eeee年mm月dd日")</f>
        <v>檢查基準日：110年03月31日</v>
      </c>
      <c r="I2" s="11"/>
      <c r="J2" s="11"/>
      <c r="K2" s="11"/>
      <c r="L2" s="11"/>
      <c r="N2" s="2" t="s">
        <v>45</v>
      </c>
    </row>
    <row r="3" spans="1:14" s="72" customFormat="1" ht="16.5" customHeight="1">
      <c r="A3" s="263" t="s">
        <v>51</v>
      </c>
      <c r="B3" s="350" t="s">
        <v>142</v>
      </c>
      <c r="C3" s="263" t="s">
        <v>136</v>
      </c>
      <c r="D3" s="263" t="s">
        <v>156</v>
      </c>
      <c r="E3" s="266" t="s">
        <v>56</v>
      </c>
      <c r="F3" s="350" t="s">
        <v>157</v>
      </c>
      <c r="G3" s="350" t="s">
        <v>158</v>
      </c>
      <c r="H3" s="350" t="s">
        <v>159</v>
      </c>
      <c r="I3" s="350" t="s">
        <v>145</v>
      </c>
      <c r="J3" s="263" t="s">
        <v>146</v>
      </c>
      <c r="K3" s="350" t="s">
        <v>138</v>
      </c>
      <c r="L3" s="350" t="s">
        <v>160</v>
      </c>
      <c r="M3" s="263" t="s">
        <v>161</v>
      </c>
      <c r="N3" s="350" t="s">
        <v>162</v>
      </c>
    </row>
    <row r="4" spans="1:14" s="72" customFormat="1" ht="33">
      <c r="A4" s="269" t="s">
        <v>163</v>
      </c>
      <c r="B4" s="350"/>
      <c r="C4" s="263" t="s">
        <v>164</v>
      </c>
      <c r="D4" s="263" t="s">
        <v>165</v>
      </c>
      <c r="E4" s="270" t="s">
        <v>166</v>
      </c>
      <c r="F4" s="350"/>
      <c r="G4" s="350"/>
      <c r="H4" s="350"/>
      <c r="I4" s="350"/>
      <c r="J4" s="263" t="s">
        <v>150</v>
      </c>
      <c r="K4" s="350"/>
      <c r="L4" s="350"/>
      <c r="M4" s="263" t="s">
        <v>167</v>
      </c>
      <c r="N4" s="350"/>
    </row>
    <row r="5" spans="1:14" ht="19.5">
      <c r="A5" s="73"/>
      <c r="B5" s="324"/>
      <c r="C5" s="73"/>
      <c r="D5" s="73"/>
      <c r="E5" s="324"/>
      <c r="F5" s="324"/>
      <c r="G5" s="324"/>
      <c r="H5" s="74"/>
      <c r="I5" s="324"/>
      <c r="J5" s="74"/>
      <c r="K5" s="324"/>
      <c r="L5" s="324"/>
      <c r="M5" s="38"/>
      <c r="N5" s="324"/>
    </row>
    <row r="6" spans="1:14" ht="19.5">
      <c r="A6" s="55"/>
      <c r="B6" s="324"/>
      <c r="C6" s="55"/>
      <c r="D6" s="55"/>
      <c r="E6" s="324"/>
      <c r="F6" s="324"/>
      <c r="G6" s="324"/>
      <c r="H6" s="55"/>
      <c r="I6" s="324"/>
      <c r="J6" s="55"/>
      <c r="K6" s="324"/>
      <c r="L6" s="324"/>
      <c r="M6" s="38"/>
      <c r="N6" s="324"/>
    </row>
    <row r="7" spans="1:14" ht="19.5">
      <c r="A7" s="73"/>
      <c r="B7" s="324"/>
      <c r="C7" s="73"/>
      <c r="D7" s="73"/>
      <c r="E7" s="324"/>
      <c r="F7" s="324"/>
      <c r="G7" s="324"/>
      <c r="H7" s="74"/>
      <c r="I7" s="324"/>
      <c r="J7" s="74"/>
      <c r="K7" s="324"/>
      <c r="L7" s="324"/>
      <c r="M7" s="38"/>
      <c r="N7" s="324"/>
    </row>
    <row r="8" spans="1:14" ht="19.5">
      <c r="A8" s="55"/>
      <c r="B8" s="324"/>
      <c r="C8" s="55"/>
      <c r="D8" s="55"/>
      <c r="E8" s="324"/>
      <c r="F8" s="324"/>
      <c r="G8" s="324"/>
      <c r="H8" s="55"/>
      <c r="I8" s="324"/>
      <c r="J8" s="55"/>
      <c r="K8" s="324"/>
      <c r="L8" s="324"/>
      <c r="M8" s="38"/>
      <c r="N8" s="324"/>
    </row>
    <row r="9" spans="1:14" ht="19.5">
      <c r="A9" s="73"/>
      <c r="B9" s="324"/>
      <c r="C9" s="73"/>
      <c r="D9" s="73"/>
      <c r="E9" s="324"/>
      <c r="F9" s="324"/>
      <c r="G9" s="324"/>
      <c r="H9" s="74"/>
      <c r="I9" s="324"/>
      <c r="J9" s="74"/>
      <c r="K9" s="324"/>
      <c r="L9" s="324"/>
      <c r="M9" s="38"/>
      <c r="N9" s="324"/>
    </row>
    <row r="10" spans="1:14" ht="19.5">
      <c r="A10" s="55"/>
      <c r="B10" s="324"/>
      <c r="C10" s="55"/>
      <c r="D10" s="55"/>
      <c r="E10" s="324"/>
      <c r="F10" s="324"/>
      <c r="G10" s="324"/>
      <c r="H10" s="55"/>
      <c r="I10" s="324"/>
      <c r="J10" s="55"/>
      <c r="K10" s="324"/>
      <c r="L10" s="324"/>
      <c r="M10" s="38"/>
      <c r="N10" s="324"/>
    </row>
    <row r="11" spans="1:14" ht="19.5">
      <c r="A11" s="73"/>
      <c r="B11" s="324"/>
      <c r="C11" s="73"/>
      <c r="D11" s="73"/>
      <c r="E11" s="324"/>
      <c r="F11" s="324"/>
      <c r="G11" s="324"/>
      <c r="H11" s="74"/>
      <c r="I11" s="324"/>
      <c r="J11" s="74"/>
      <c r="K11" s="324"/>
      <c r="L11" s="324"/>
      <c r="M11" s="38"/>
      <c r="N11" s="324"/>
    </row>
    <row r="12" spans="1:14" ht="19.5">
      <c r="A12" s="55"/>
      <c r="B12" s="324"/>
      <c r="C12" s="55"/>
      <c r="D12" s="55"/>
      <c r="E12" s="324"/>
      <c r="F12" s="324"/>
      <c r="G12" s="324"/>
      <c r="H12" s="55"/>
      <c r="I12" s="324"/>
      <c r="J12" s="55"/>
      <c r="K12" s="324"/>
      <c r="L12" s="324"/>
      <c r="M12" s="38"/>
      <c r="N12" s="324"/>
    </row>
    <row r="13" spans="1:14" ht="19.5">
      <c r="A13" s="73"/>
      <c r="B13" s="324"/>
      <c r="C13" s="73"/>
      <c r="D13" s="73"/>
      <c r="E13" s="324"/>
      <c r="F13" s="324"/>
      <c r="G13" s="324"/>
      <c r="H13" s="74"/>
      <c r="I13" s="324"/>
      <c r="J13" s="74"/>
      <c r="K13" s="324"/>
      <c r="L13" s="324"/>
      <c r="M13" s="38"/>
      <c r="N13" s="324"/>
    </row>
    <row r="14" spans="1:14" ht="19.5">
      <c r="A14" s="55"/>
      <c r="B14" s="324"/>
      <c r="C14" s="55"/>
      <c r="D14" s="55"/>
      <c r="E14" s="324"/>
      <c r="F14" s="324"/>
      <c r="G14" s="324"/>
      <c r="H14" s="55"/>
      <c r="I14" s="324"/>
      <c r="J14" s="55"/>
      <c r="K14" s="324"/>
      <c r="L14" s="324"/>
      <c r="M14" s="38"/>
      <c r="N14" s="324"/>
    </row>
    <row r="15" spans="1:14" ht="19.5">
      <c r="A15" s="73"/>
      <c r="B15" s="324"/>
      <c r="C15" s="73"/>
      <c r="D15" s="73"/>
      <c r="E15" s="324"/>
      <c r="F15" s="324"/>
      <c r="G15" s="324"/>
      <c r="H15" s="74"/>
      <c r="I15" s="324"/>
      <c r="J15" s="74"/>
      <c r="K15" s="324"/>
      <c r="L15" s="324"/>
      <c r="M15" s="38"/>
      <c r="N15" s="324"/>
    </row>
    <row r="16" spans="1:14" ht="19.5">
      <c r="A16" s="55"/>
      <c r="B16" s="324"/>
      <c r="C16" s="55"/>
      <c r="D16" s="55"/>
      <c r="E16" s="324"/>
      <c r="F16" s="324"/>
      <c r="G16" s="324"/>
      <c r="H16" s="55"/>
      <c r="I16" s="324"/>
      <c r="J16" s="55"/>
      <c r="K16" s="324"/>
      <c r="L16" s="324"/>
      <c r="M16" s="38"/>
      <c r="N16" s="324"/>
    </row>
    <row r="17" spans="1:16" ht="19.5">
      <c r="A17" s="73"/>
      <c r="B17" s="324"/>
      <c r="C17" s="73"/>
      <c r="D17" s="73"/>
      <c r="E17" s="324"/>
      <c r="F17" s="324"/>
      <c r="G17" s="324"/>
      <c r="H17" s="74"/>
      <c r="I17" s="324"/>
      <c r="J17" s="74"/>
      <c r="K17" s="324"/>
      <c r="L17" s="324"/>
      <c r="M17" s="38"/>
      <c r="N17" s="324"/>
    </row>
    <row r="18" spans="1:16" ht="19.5">
      <c r="A18" s="55"/>
      <c r="B18" s="324"/>
      <c r="C18" s="55"/>
      <c r="D18" s="55"/>
      <c r="E18" s="324"/>
      <c r="F18" s="324"/>
      <c r="G18" s="324"/>
      <c r="H18" s="55"/>
      <c r="I18" s="324"/>
      <c r="J18" s="55"/>
      <c r="K18" s="324"/>
      <c r="L18" s="324"/>
      <c r="M18" s="38"/>
      <c r="N18" s="324"/>
    </row>
    <row r="19" spans="1:16" ht="19.5">
      <c r="A19" s="73"/>
      <c r="B19" s="324"/>
      <c r="C19" s="73"/>
      <c r="D19" s="73"/>
      <c r="E19" s="324"/>
      <c r="F19" s="324"/>
      <c r="G19" s="324"/>
      <c r="H19" s="74"/>
      <c r="I19" s="324"/>
      <c r="J19" s="74"/>
      <c r="K19" s="324"/>
      <c r="L19" s="324"/>
      <c r="M19" s="38"/>
      <c r="N19" s="324"/>
    </row>
    <row r="20" spans="1:16" ht="19.5">
      <c r="A20" s="55"/>
      <c r="B20" s="324"/>
      <c r="C20" s="55"/>
      <c r="D20" s="55"/>
      <c r="E20" s="324"/>
      <c r="F20" s="324"/>
      <c r="G20" s="324"/>
      <c r="H20" s="55"/>
      <c r="I20" s="324"/>
      <c r="J20" s="55"/>
      <c r="K20" s="324"/>
      <c r="L20" s="324"/>
      <c r="M20" s="38"/>
      <c r="N20" s="324"/>
    </row>
    <row r="21" spans="1:16" customFormat="1" ht="19.5">
      <c r="A21" s="73"/>
      <c r="B21" s="324"/>
      <c r="C21" s="73"/>
      <c r="D21" s="73"/>
      <c r="E21" s="324"/>
      <c r="F21" s="324"/>
      <c r="G21" s="324"/>
      <c r="H21" s="74"/>
      <c r="I21" s="324"/>
      <c r="J21" s="74"/>
      <c r="K21" s="324"/>
      <c r="L21" s="324"/>
      <c r="M21" s="38"/>
      <c r="N21" s="324"/>
      <c r="O21" s="32"/>
      <c r="P21" s="32"/>
    </row>
    <row r="22" spans="1:16" customFormat="1" ht="19.5">
      <c r="A22" s="55"/>
      <c r="B22" s="324"/>
      <c r="C22" s="55"/>
      <c r="D22" s="55"/>
      <c r="E22" s="324"/>
      <c r="F22" s="324"/>
      <c r="G22" s="324"/>
      <c r="H22" s="55"/>
      <c r="I22" s="324"/>
      <c r="J22" s="55"/>
      <c r="K22" s="324"/>
      <c r="L22" s="324"/>
      <c r="M22" s="38"/>
      <c r="N22" s="324"/>
      <c r="O22" s="32"/>
      <c r="P22" s="32"/>
    </row>
    <row r="23" spans="1:16" customFormat="1" ht="19.5">
      <c r="A23" s="73"/>
      <c r="B23" s="324"/>
      <c r="C23" s="73"/>
      <c r="D23" s="73"/>
      <c r="E23" s="324"/>
      <c r="F23" s="324"/>
      <c r="G23" s="324"/>
      <c r="H23" s="74"/>
      <c r="I23" s="324"/>
      <c r="J23" s="74"/>
      <c r="K23" s="324"/>
      <c r="L23" s="324"/>
      <c r="M23" s="38"/>
      <c r="N23" s="324"/>
      <c r="O23" s="32"/>
      <c r="P23" s="32"/>
    </row>
    <row r="24" spans="1:16" customFormat="1" ht="19.5">
      <c r="A24" s="55"/>
      <c r="B24" s="324"/>
      <c r="C24" s="55"/>
      <c r="D24" s="55"/>
      <c r="E24" s="324"/>
      <c r="F24" s="324"/>
      <c r="G24" s="324"/>
      <c r="H24" s="55"/>
      <c r="I24" s="324"/>
      <c r="J24" s="55"/>
      <c r="K24" s="324"/>
      <c r="L24" s="324"/>
      <c r="M24" s="38"/>
      <c r="N24" s="324"/>
      <c r="O24" s="32"/>
      <c r="P24" s="32"/>
    </row>
    <row r="25" spans="1:16" customFormat="1" ht="24.95" customHeight="1">
      <c r="A25" s="55"/>
      <c r="B25" s="55"/>
      <c r="C25" s="55"/>
      <c r="D25" s="38" t="s">
        <v>47</v>
      </c>
      <c r="E25" s="55">
        <f>SUM(E5:E24)</f>
        <v>0</v>
      </c>
      <c r="F25" s="55"/>
      <c r="G25" s="55"/>
      <c r="H25" s="55"/>
      <c r="I25" s="55"/>
      <c r="J25" s="55"/>
      <c r="K25" s="55"/>
      <c r="L25" s="55"/>
      <c r="M25" s="55"/>
      <c r="N25" s="55"/>
      <c r="O25" s="32"/>
      <c r="P25" s="32"/>
    </row>
    <row r="26" spans="1:16" customFormat="1" ht="19.5">
      <c r="A26" s="9" t="s">
        <v>168</v>
      </c>
      <c r="B26" s="11"/>
      <c r="C26" s="11"/>
      <c r="D26" s="11"/>
      <c r="E26" s="11"/>
      <c r="F26" s="11"/>
      <c r="G26" s="11"/>
      <c r="H26" s="11"/>
      <c r="I26" s="11"/>
      <c r="J26" s="11"/>
      <c r="K26" s="11"/>
      <c r="L26" s="11"/>
      <c r="M26" s="11"/>
      <c r="N26" s="11"/>
      <c r="O26" s="32"/>
      <c r="P26" s="32"/>
    </row>
    <row r="27" spans="1:16" customFormat="1" ht="19.5" customHeight="1">
      <c r="A27" s="9" t="s">
        <v>169</v>
      </c>
      <c r="B27" s="11"/>
      <c r="C27" s="11"/>
      <c r="D27" s="11"/>
      <c r="E27" s="11"/>
      <c r="F27" s="11"/>
      <c r="G27" s="11"/>
      <c r="H27" s="11"/>
      <c r="I27" s="11"/>
      <c r="J27" s="11"/>
      <c r="K27" s="11"/>
      <c r="L27" s="11"/>
      <c r="M27" s="11"/>
      <c r="N27" s="11"/>
      <c r="O27" s="32"/>
      <c r="P27" s="32"/>
    </row>
  </sheetData>
  <mergeCells count="88">
    <mergeCell ref="L3:L4"/>
    <mergeCell ref="N3:N4"/>
    <mergeCell ref="B5:B6"/>
    <mergeCell ref="E5:E6"/>
    <mergeCell ref="F5:F6"/>
    <mergeCell ref="G5:G6"/>
    <mergeCell ref="I5:I6"/>
    <mergeCell ref="K5:K6"/>
    <mergeCell ref="L5:L6"/>
    <mergeCell ref="N5:N6"/>
    <mergeCell ref="B3:B4"/>
    <mergeCell ref="F3:F4"/>
    <mergeCell ref="G3:G4"/>
    <mergeCell ref="H3:H4"/>
    <mergeCell ref="I3:I4"/>
    <mergeCell ref="K3:K4"/>
    <mergeCell ref="L7:L8"/>
    <mergeCell ref="N7:N8"/>
    <mergeCell ref="B9:B10"/>
    <mergeCell ref="E9:E10"/>
    <mergeCell ref="F9:F10"/>
    <mergeCell ref="G9:G10"/>
    <mergeCell ref="I9:I10"/>
    <mergeCell ref="K9:K10"/>
    <mergeCell ref="L9:L10"/>
    <mergeCell ref="N9:N10"/>
    <mergeCell ref="B7:B8"/>
    <mergeCell ref="E7:E8"/>
    <mergeCell ref="F7:F8"/>
    <mergeCell ref="G7:G8"/>
    <mergeCell ref="I7:I8"/>
    <mergeCell ref="K7:K8"/>
    <mergeCell ref="L11:L12"/>
    <mergeCell ref="N11:N12"/>
    <mergeCell ref="B13:B14"/>
    <mergeCell ref="E13:E14"/>
    <mergeCell ref="F13:F14"/>
    <mergeCell ref="G13:G14"/>
    <mergeCell ref="I13:I14"/>
    <mergeCell ref="K13:K14"/>
    <mergeCell ref="L13:L14"/>
    <mergeCell ref="N13:N14"/>
    <mergeCell ref="B11:B12"/>
    <mergeCell ref="E11:E12"/>
    <mergeCell ref="F11:F12"/>
    <mergeCell ref="G11:G12"/>
    <mergeCell ref="I11:I12"/>
    <mergeCell ref="K11:K12"/>
    <mergeCell ref="L15:L16"/>
    <mergeCell ref="N15:N16"/>
    <mergeCell ref="B17:B18"/>
    <mergeCell ref="E17:E18"/>
    <mergeCell ref="F17:F18"/>
    <mergeCell ref="G17:G18"/>
    <mergeCell ref="I17:I18"/>
    <mergeCell ref="K17:K18"/>
    <mergeCell ref="L17:L18"/>
    <mergeCell ref="N17:N18"/>
    <mergeCell ref="B15:B16"/>
    <mergeCell ref="E15:E16"/>
    <mergeCell ref="F15:F16"/>
    <mergeCell ref="G15:G16"/>
    <mergeCell ref="I15:I16"/>
    <mergeCell ref="K15:K16"/>
    <mergeCell ref="L19:L20"/>
    <mergeCell ref="N19:N20"/>
    <mergeCell ref="B21:B22"/>
    <mergeCell ref="E21:E22"/>
    <mergeCell ref="F21:F22"/>
    <mergeCell ref="G21:G22"/>
    <mergeCell ref="I21:I22"/>
    <mergeCell ref="K21:K22"/>
    <mergeCell ref="L21:L22"/>
    <mergeCell ref="N21:N22"/>
    <mergeCell ref="B19:B20"/>
    <mergeCell ref="E19:E20"/>
    <mergeCell ref="F19:F20"/>
    <mergeCell ref="G19:G20"/>
    <mergeCell ref="I19:I20"/>
    <mergeCell ref="K19:K20"/>
    <mergeCell ref="L23:L24"/>
    <mergeCell ref="N23:N24"/>
    <mergeCell ref="B23:B24"/>
    <mergeCell ref="E23:E24"/>
    <mergeCell ref="F23:F24"/>
    <mergeCell ref="G23:G24"/>
    <mergeCell ref="I23:I24"/>
    <mergeCell ref="K23:K24"/>
  </mergeCells>
  <phoneticPr fontId="6" type="noConversion"/>
  <printOptions horizontalCentered="1"/>
  <pageMargins left="0.82677165354330717" right="0.15748031496062992" top="0.27559055118110237" bottom="0.39370078740157483" header="0.15748031496062992" footer="0.15748031496062992"/>
  <pageSetup paperSize="9" fitToWidth="0" fitToHeight="0" orientation="landscape" r:id="rId1"/>
  <headerFooter alignWithMargins="0">
    <oddFooter>&amp;L&amp;"標楷體,粗體"      主管：&amp;C&amp;"標楷體,粗體"    填表人：                     填表人電話：&amp;R&amp;"標楷體,粗體"110.3.31版</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opLeftCell="A13" workbookViewId="0">
      <selection activeCell="A26" sqref="A26:N26"/>
    </sheetView>
  </sheetViews>
  <sheetFormatPr defaultColWidth="8" defaultRowHeight="19.5"/>
  <cols>
    <col min="1" max="6" width="8.5" style="32" customWidth="1"/>
    <col min="7" max="7" width="9.875" style="32" customWidth="1"/>
    <col min="8" max="8" width="8.5" style="32" customWidth="1"/>
    <col min="9" max="9" width="9.875" style="32" customWidth="1"/>
    <col min="10" max="10" width="13.5" style="32" customWidth="1"/>
    <col min="11" max="13" width="8.5" style="32" customWidth="1"/>
    <col min="14" max="14" width="8" style="32" customWidth="1"/>
    <col min="15" max="16384" width="8" style="32"/>
  </cols>
  <sheetData>
    <row r="1" spans="1:13" s="30" customFormat="1" ht="21">
      <c r="A1" s="30" t="s">
        <v>20</v>
      </c>
      <c r="B1" s="71"/>
      <c r="C1" s="71"/>
      <c r="D1" s="71"/>
      <c r="E1" s="71"/>
      <c r="F1" s="71"/>
      <c r="G1" s="10" t="s">
        <v>170</v>
      </c>
      <c r="H1" s="71"/>
      <c r="I1" s="71"/>
      <c r="J1" s="71"/>
      <c r="K1" s="71"/>
      <c r="L1" s="71"/>
      <c r="M1" s="71"/>
    </row>
    <row r="2" spans="1:13">
      <c r="A2" s="9" t="str">
        <f>清單!F1</f>
        <v>○○縣○○鄉農會信用部</v>
      </c>
      <c r="B2" s="11"/>
      <c r="C2" s="11"/>
      <c r="D2" s="11"/>
      <c r="F2" s="9" t="str">
        <f>"檢查基準日："&amp;TEXT(清單!F2,"eeee年mm月dd日")</f>
        <v>檢查基準日：110年03月31日</v>
      </c>
      <c r="G2" s="11"/>
      <c r="J2" s="11"/>
      <c r="K2" s="11"/>
      <c r="L2" s="11"/>
      <c r="M2" s="2" t="s">
        <v>45</v>
      </c>
    </row>
    <row r="3" spans="1:13" ht="19.5" customHeight="1">
      <c r="A3" s="263" t="s">
        <v>51</v>
      </c>
      <c r="B3" s="350" t="s">
        <v>142</v>
      </c>
      <c r="C3" s="350" t="s">
        <v>134</v>
      </c>
      <c r="D3" s="263" t="s">
        <v>136</v>
      </c>
      <c r="E3" s="269" t="s">
        <v>156</v>
      </c>
      <c r="F3" s="266" t="s">
        <v>56</v>
      </c>
      <c r="G3" s="350" t="s">
        <v>157</v>
      </c>
      <c r="H3" s="350" t="s">
        <v>171</v>
      </c>
      <c r="I3" s="355" t="s">
        <v>172</v>
      </c>
      <c r="J3" s="355"/>
      <c r="K3" s="350" t="s">
        <v>145</v>
      </c>
      <c r="L3" s="269" t="s">
        <v>146</v>
      </c>
      <c r="M3" s="271" t="s">
        <v>138</v>
      </c>
    </row>
    <row r="4" spans="1:13" ht="33">
      <c r="A4" s="269" t="s">
        <v>163</v>
      </c>
      <c r="B4" s="350"/>
      <c r="C4" s="350"/>
      <c r="D4" s="263" t="s">
        <v>164</v>
      </c>
      <c r="E4" s="263" t="s">
        <v>165</v>
      </c>
      <c r="F4" s="270" t="s">
        <v>166</v>
      </c>
      <c r="G4" s="350"/>
      <c r="H4" s="350"/>
      <c r="I4" s="354" t="s">
        <v>173</v>
      </c>
      <c r="J4" s="354"/>
      <c r="K4" s="350"/>
      <c r="L4" s="263" t="s">
        <v>150</v>
      </c>
      <c r="M4" s="268"/>
    </row>
    <row r="5" spans="1:13" ht="21" customHeight="1">
      <c r="A5" s="55"/>
      <c r="B5" s="324"/>
      <c r="C5" s="324"/>
      <c r="D5" s="55"/>
      <c r="E5" s="55"/>
      <c r="F5" s="324"/>
      <c r="G5" s="324"/>
      <c r="H5" s="324"/>
      <c r="I5" s="324"/>
      <c r="J5" s="324"/>
      <c r="K5" s="324"/>
      <c r="L5" s="55"/>
      <c r="M5" s="324"/>
    </row>
    <row r="6" spans="1:13" ht="21" customHeight="1">
      <c r="A6" s="55"/>
      <c r="B6" s="324"/>
      <c r="C6" s="324"/>
      <c r="D6" s="55"/>
      <c r="E6" s="55"/>
      <c r="F6" s="324"/>
      <c r="G6" s="324"/>
      <c r="H6" s="324"/>
      <c r="I6" s="324"/>
      <c r="J6" s="324"/>
      <c r="K6" s="324"/>
      <c r="L6" s="55"/>
      <c r="M6" s="324"/>
    </row>
    <row r="7" spans="1:13" ht="21" customHeight="1">
      <c r="A7" s="55"/>
      <c r="B7" s="324"/>
      <c r="C7" s="324"/>
      <c r="D7" s="55"/>
      <c r="E7" s="55"/>
      <c r="F7" s="324"/>
      <c r="G7" s="324"/>
      <c r="H7" s="324"/>
      <c r="I7" s="324"/>
      <c r="J7" s="324"/>
      <c r="K7" s="324"/>
      <c r="L7" s="55"/>
      <c r="M7" s="324"/>
    </row>
    <row r="8" spans="1:13" ht="21" customHeight="1">
      <c r="A8" s="55"/>
      <c r="B8" s="324"/>
      <c r="C8" s="324"/>
      <c r="D8" s="55"/>
      <c r="E8" s="55"/>
      <c r="F8" s="324"/>
      <c r="G8" s="324"/>
      <c r="H8" s="324"/>
      <c r="I8" s="324"/>
      <c r="J8" s="324"/>
      <c r="K8" s="324"/>
      <c r="L8" s="55"/>
      <c r="M8" s="324"/>
    </row>
    <row r="9" spans="1:13" ht="21" customHeight="1">
      <c r="A9" s="55"/>
      <c r="B9" s="324"/>
      <c r="C9" s="324"/>
      <c r="D9" s="55"/>
      <c r="E9" s="55"/>
      <c r="F9" s="324"/>
      <c r="G9" s="324"/>
      <c r="H9" s="324"/>
      <c r="I9" s="324"/>
      <c r="J9" s="324"/>
      <c r="K9" s="324"/>
      <c r="L9" s="55"/>
      <c r="M9" s="324"/>
    </row>
    <row r="10" spans="1:13" ht="21" customHeight="1">
      <c r="A10" s="55"/>
      <c r="B10" s="324"/>
      <c r="C10" s="324"/>
      <c r="D10" s="55"/>
      <c r="E10" s="55"/>
      <c r="F10" s="324"/>
      <c r="G10" s="324"/>
      <c r="H10" s="324"/>
      <c r="I10" s="324"/>
      <c r="J10" s="324"/>
      <c r="K10" s="324"/>
      <c r="L10" s="55"/>
      <c r="M10" s="324"/>
    </row>
    <row r="11" spans="1:13" ht="21" customHeight="1">
      <c r="A11" s="55"/>
      <c r="B11" s="324"/>
      <c r="C11" s="324"/>
      <c r="D11" s="55"/>
      <c r="E11" s="55"/>
      <c r="F11" s="324"/>
      <c r="G11" s="324"/>
      <c r="H11" s="324"/>
      <c r="I11" s="324"/>
      <c r="J11" s="324"/>
      <c r="K11" s="324"/>
      <c r="L11" s="55"/>
      <c r="M11" s="324"/>
    </row>
    <row r="12" spans="1:13" ht="21" customHeight="1">
      <c r="A12" s="55"/>
      <c r="B12" s="324"/>
      <c r="C12" s="324"/>
      <c r="D12" s="55"/>
      <c r="E12" s="55"/>
      <c r="F12" s="324"/>
      <c r="G12" s="324"/>
      <c r="H12" s="324"/>
      <c r="I12" s="324"/>
      <c r="J12" s="324"/>
      <c r="K12" s="324"/>
      <c r="L12" s="55"/>
      <c r="M12" s="324"/>
    </row>
    <row r="13" spans="1:13" ht="21" customHeight="1">
      <c r="A13" s="55"/>
      <c r="B13" s="324"/>
      <c r="C13" s="324"/>
      <c r="D13" s="55"/>
      <c r="E13" s="55"/>
      <c r="F13" s="324"/>
      <c r="G13" s="324"/>
      <c r="H13" s="324"/>
      <c r="I13" s="324"/>
      <c r="J13" s="324"/>
      <c r="K13" s="324"/>
      <c r="L13" s="55"/>
      <c r="M13" s="324"/>
    </row>
    <row r="14" spans="1:13" ht="21" customHeight="1">
      <c r="A14" s="55"/>
      <c r="B14" s="324"/>
      <c r="C14" s="324"/>
      <c r="D14" s="55"/>
      <c r="E14" s="55"/>
      <c r="F14" s="324"/>
      <c r="G14" s="324"/>
      <c r="H14" s="324"/>
      <c r="I14" s="324"/>
      <c r="J14" s="324"/>
      <c r="K14" s="324"/>
      <c r="L14" s="55"/>
      <c r="M14" s="324"/>
    </row>
    <row r="15" spans="1:13" ht="21" customHeight="1">
      <c r="A15" s="55"/>
      <c r="B15" s="324"/>
      <c r="C15" s="324"/>
      <c r="D15" s="55"/>
      <c r="E15" s="55"/>
      <c r="F15" s="324"/>
      <c r="G15" s="324"/>
      <c r="H15" s="324"/>
      <c r="I15" s="324"/>
      <c r="J15" s="324"/>
      <c r="K15" s="324"/>
      <c r="L15" s="55"/>
      <c r="M15" s="324"/>
    </row>
    <row r="16" spans="1:13" ht="21" customHeight="1">
      <c r="A16" s="55"/>
      <c r="B16" s="324"/>
      <c r="C16" s="324"/>
      <c r="D16" s="55"/>
      <c r="E16" s="55"/>
      <c r="F16" s="324"/>
      <c r="G16" s="324"/>
      <c r="H16" s="324"/>
      <c r="I16" s="324"/>
      <c r="J16" s="324"/>
      <c r="K16" s="324"/>
      <c r="L16" s="55"/>
      <c r="M16" s="324"/>
    </row>
    <row r="17" spans="1:16" ht="21" customHeight="1">
      <c r="A17" s="55"/>
      <c r="B17" s="324"/>
      <c r="C17" s="324"/>
      <c r="D17" s="55"/>
      <c r="E17" s="55"/>
      <c r="F17" s="324"/>
      <c r="G17" s="324"/>
      <c r="H17" s="324"/>
      <c r="I17" s="324"/>
      <c r="J17" s="324"/>
      <c r="K17" s="324"/>
      <c r="L17" s="55"/>
      <c r="M17" s="324"/>
    </row>
    <row r="18" spans="1:16" ht="21" customHeight="1">
      <c r="A18" s="55"/>
      <c r="B18" s="324"/>
      <c r="C18" s="324"/>
      <c r="D18" s="55"/>
      <c r="E18" s="55"/>
      <c r="F18" s="324"/>
      <c r="G18" s="324"/>
      <c r="H18" s="324"/>
      <c r="I18" s="324"/>
      <c r="J18" s="324"/>
      <c r="K18" s="324"/>
      <c r="L18" s="55"/>
      <c r="M18" s="324"/>
    </row>
    <row r="19" spans="1:16" ht="21" customHeight="1">
      <c r="A19" s="55"/>
      <c r="B19" s="324"/>
      <c r="C19" s="324"/>
      <c r="D19" s="55"/>
      <c r="E19" s="55"/>
      <c r="F19" s="324"/>
      <c r="G19" s="324"/>
      <c r="H19" s="324"/>
      <c r="I19" s="324"/>
      <c r="J19" s="324"/>
      <c r="K19" s="324"/>
      <c r="L19" s="55"/>
      <c r="M19" s="324"/>
    </row>
    <row r="20" spans="1:16" ht="21" customHeight="1">
      <c r="A20" s="55"/>
      <c r="B20" s="324"/>
      <c r="C20" s="324"/>
      <c r="D20" s="55"/>
      <c r="E20" s="55"/>
      <c r="F20" s="324"/>
      <c r="G20" s="324"/>
      <c r="H20" s="324"/>
      <c r="I20" s="324"/>
      <c r="J20" s="324"/>
      <c r="K20" s="324"/>
      <c r="L20" s="55"/>
      <c r="M20" s="324"/>
    </row>
    <row r="21" spans="1:16" customFormat="1" ht="21" customHeight="1">
      <c r="A21" s="55"/>
      <c r="B21" s="324"/>
      <c r="C21" s="324"/>
      <c r="D21" s="55"/>
      <c r="E21" s="55"/>
      <c r="F21" s="324"/>
      <c r="G21" s="324"/>
      <c r="H21" s="324"/>
      <c r="I21" s="324"/>
      <c r="J21" s="324"/>
      <c r="K21" s="324"/>
      <c r="L21" s="55"/>
      <c r="M21" s="324"/>
      <c r="N21" s="32"/>
      <c r="O21" s="32"/>
      <c r="P21" s="32"/>
    </row>
    <row r="22" spans="1:16" customFormat="1" ht="21" customHeight="1">
      <c r="A22" s="55"/>
      <c r="B22" s="324"/>
      <c r="C22" s="324"/>
      <c r="D22" s="55"/>
      <c r="E22" s="55"/>
      <c r="F22" s="324"/>
      <c r="G22" s="324"/>
      <c r="H22" s="324"/>
      <c r="I22" s="324"/>
      <c r="J22" s="324"/>
      <c r="K22" s="324"/>
      <c r="L22" s="55"/>
      <c r="M22" s="324"/>
      <c r="N22" s="32"/>
      <c r="O22" s="32"/>
      <c r="P22" s="32"/>
    </row>
    <row r="23" spans="1:16" customFormat="1">
      <c r="A23" s="75"/>
      <c r="B23" s="75"/>
      <c r="C23" s="75"/>
      <c r="D23" s="75"/>
      <c r="E23" s="75" t="s">
        <v>47</v>
      </c>
      <c r="F23" s="75">
        <f>SUM(F5:F22)</f>
        <v>0</v>
      </c>
      <c r="G23" s="75"/>
      <c r="H23" s="75"/>
      <c r="I23" s="75"/>
      <c r="J23" s="75"/>
      <c r="K23" s="75"/>
      <c r="L23" s="75"/>
      <c r="M23" s="75"/>
      <c r="N23" s="32"/>
      <c r="O23" s="32"/>
      <c r="P23" s="32"/>
    </row>
    <row r="24" spans="1:16" s="69" customFormat="1" ht="16.5">
      <c r="A24" s="9" t="s">
        <v>174</v>
      </c>
      <c r="B24" s="11"/>
      <c r="C24" s="11"/>
      <c r="D24" s="11"/>
      <c r="E24" s="11"/>
      <c r="F24" s="11"/>
      <c r="G24" s="11"/>
      <c r="H24" s="11"/>
      <c r="I24" s="11"/>
      <c r="J24" s="11"/>
      <c r="K24" s="11"/>
      <c r="L24" s="11"/>
      <c r="M24" s="11"/>
    </row>
    <row r="25" spans="1:16" s="69" customFormat="1" ht="16.5">
      <c r="A25" s="9" t="s">
        <v>175</v>
      </c>
      <c r="B25" s="9"/>
      <c r="C25" s="9"/>
      <c r="D25" s="9"/>
      <c r="E25" s="76"/>
      <c r="F25" s="9" t="s">
        <v>176</v>
      </c>
      <c r="G25" s="9"/>
      <c r="H25" s="9"/>
      <c r="I25" s="9"/>
      <c r="J25" s="9"/>
      <c r="K25" s="9" t="s">
        <v>80</v>
      </c>
      <c r="L25" s="9"/>
      <c r="M25" s="9"/>
    </row>
    <row r="26" spans="1:16" s="69" customFormat="1" ht="33" customHeight="1">
      <c r="A26" s="353" t="s">
        <v>639</v>
      </c>
      <c r="B26" s="353"/>
      <c r="C26" s="353"/>
      <c r="D26" s="353"/>
      <c r="E26" s="353"/>
      <c r="F26" s="353"/>
      <c r="G26" s="353"/>
      <c r="H26" s="353"/>
      <c r="I26" s="353"/>
      <c r="J26" s="353"/>
      <c r="K26" s="353"/>
      <c r="L26" s="353"/>
      <c r="M26" s="353"/>
      <c r="N26" s="353"/>
    </row>
    <row r="27" spans="1:16" ht="19.5" customHeight="1"/>
    <row r="28" spans="1:16" ht="19.5" customHeight="1"/>
  </sheetData>
  <mergeCells count="80">
    <mergeCell ref="K3:K4"/>
    <mergeCell ref="I4:J4"/>
    <mergeCell ref="B3:B4"/>
    <mergeCell ref="C3:C4"/>
    <mergeCell ref="G3:G4"/>
    <mergeCell ref="H3:H4"/>
    <mergeCell ref="I3:J3"/>
    <mergeCell ref="K5:K6"/>
    <mergeCell ref="M5:M6"/>
    <mergeCell ref="B7:B8"/>
    <mergeCell ref="C7:C8"/>
    <mergeCell ref="F7:F8"/>
    <mergeCell ref="G7:G8"/>
    <mergeCell ref="H7:H8"/>
    <mergeCell ref="I7:J8"/>
    <mergeCell ref="K7:K8"/>
    <mergeCell ref="M7:M8"/>
    <mergeCell ref="B5:B6"/>
    <mergeCell ref="C5:C6"/>
    <mergeCell ref="F5:F6"/>
    <mergeCell ref="G5:G6"/>
    <mergeCell ref="H5:H6"/>
    <mergeCell ref="I5:J6"/>
    <mergeCell ref="K9:K10"/>
    <mergeCell ref="M9:M10"/>
    <mergeCell ref="B11:B12"/>
    <mergeCell ref="C11:C12"/>
    <mergeCell ref="F11:F12"/>
    <mergeCell ref="G11:G12"/>
    <mergeCell ref="H11:H12"/>
    <mergeCell ref="I11:J12"/>
    <mergeCell ref="K11:K12"/>
    <mergeCell ref="M11:M12"/>
    <mergeCell ref="B9:B10"/>
    <mergeCell ref="C9:C10"/>
    <mergeCell ref="F9:F10"/>
    <mergeCell ref="G9:G10"/>
    <mergeCell ref="H9:H10"/>
    <mergeCell ref="I9:J10"/>
    <mergeCell ref="K13:K14"/>
    <mergeCell ref="M13:M14"/>
    <mergeCell ref="B15:B16"/>
    <mergeCell ref="C15:C16"/>
    <mergeCell ref="F15:F16"/>
    <mergeCell ref="G15:G16"/>
    <mergeCell ref="H15:H16"/>
    <mergeCell ref="I15:J16"/>
    <mergeCell ref="K15:K16"/>
    <mergeCell ref="M15:M16"/>
    <mergeCell ref="B13:B14"/>
    <mergeCell ref="C13:C14"/>
    <mergeCell ref="F13:F14"/>
    <mergeCell ref="G13:G14"/>
    <mergeCell ref="H13:H14"/>
    <mergeCell ref="I13:J14"/>
    <mergeCell ref="K17:K18"/>
    <mergeCell ref="M17:M18"/>
    <mergeCell ref="B19:B20"/>
    <mergeCell ref="C19:C20"/>
    <mergeCell ref="F19:F20"/>
    <mergeCell ref="G19:G20"/>
    <mergeCell ref="H19:H20"/>
    <mergeCell ref="I19:J20"/>
    <mergeCell ref="K19:K20"/>
    <mergeCell ref="M19:M20"/>
    <mergeCell ref="B17:B18"/>
    <mergeCell ref="C17:C18"/>
    <mergeCell ref="F17:F18"/>
    <mergeCell ref="G17:G18"/>
    <mergeCell ref="H17:H18"/>
    <mergeCell ref="I17:J18"/>
    <mergeCell ref="K21:K22"/>
    <mergeCell ref="M21:M22"/>
    <mergeCell ref="A26:N26"/>
    <mergeCell ref="B21:B22"/>
    <mergeCell ref="C21:C22"/>
    <mergeCell ref="F21:F22"/>
    <mergeCell ref="G21:G22"/>
    <mergeCell ref="H21:H22"/>
    <mergeCell ref="I21:J22"/>
  </mergeCells>
  <phoneticPr fontId="6" type="noConversion"/>
  <printOptions horizontalCentered="1"/>
  <pageMargins left="0.98425196850393704" right="0.19685039370078741" top="0.19685039370078741" bottom="0.39370078740157483" header="0.15748031496062992" footer="0.15748031496062992"/>
  <pageSetup paperSize="9" fitToWidth="0" fitToHeight="0" orientation="landscape" r:id="rId1"/>
  <headerFooter alignWithMargins="0">
    <oddFooter>&amp;L&amp;"標楷體,粗體"主管：&amp;C&amp;"標楷體,粗體"    填表人：                     填表人電話：&amp;R&amp;"標楷體,粗體"110.3.31版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E9" sqref="E9:E10"/>
    </sheetView>
  </sheetViews>
  <sheetFormatPr defaultColWidth="8" defaultRowHeight="16.5"/>
  <cols>
    <col min="1" max="1" width="12.25" style="11" customWidth="1"/>
    <col min="2" max="2" width="14.75" style="11" customWidth="1"/>
    <col min="3" max="4" width="11.125" style="11" customWidth="1"/>
    <col min="5" max="6" width="13" style="11" customWidth="1"/>
    <col min="7" max="8" width="21.875" style="11" customWidth="1"/>
    <col min="9" max="9" width="8" style="11" customWidth="1"/>
    <col min="10" max="16384" width="8" style="11"/>
  </cols>
  <sheetData>
    <row r="1" spans="1:9" s="8" customFormat="1" ht="21">
      <c r="A1" s="8" t="s">
        <v>22</v>
      </c>
      <c r="C1" s="77"/>
      <c r="D1" s="77"/>
      <c r="E1" s="8" t="s">
        <v>177</v>
      </c>
    </row>
    <row r="2" spans="1:9">
      <c r="A2" s="9" t="str">
        <f>清單!F1</f>
        <v>○○縣○○鄉農會信用部</v>
      </c>
      <c r="E2" s="9" t="str">
        <f>"檢查基準日："&amp;TEXT(清單!F2,"eeee年mm月dd日")</f>
        <v>檢查基準日：110年03月31日</v>
      </c>
      <c r="H2" s="2" t="s">
        <v>45</v>
      </c>
    </row>
    <row r="3" spans="1:9">
      <c r="A3" s="263" t="s">
        <v>178</v>
      </c>
      <c r="B3" s="350" t="s">
        <v>134</v>
      </c>
      <c r="C3" s="262" t="s">
        <v>179</v>
      </c>
      <c r="D3" s="350" t="s">
        <v>138</v>
      </c>
      <c r="E3" s="341" t="s">
        <v>180</v>
      </c>
      <c r="F3" s="341"/>
      <c r="G3" s="272" t="s">
        <v>181</v>
      </c>
      <c r="H3" s="350" t="s">
        <v>182</v>
      </c>
      <c r="I3" s="78"/>
    </row>
    <row r="4" spans="1:9">
      <c r="A4" s="263" t="s">
        <v>142</v>
      </c>
      <c r="B4" s="350"/>
      <c r="C4" s="262" t="s">
        <v>183</v>
      </c>
      <c r="D4" s="350"/>
      <c r="E4" s="262" t="s">
        <v>184</v>
      </c>
      <c r="F4" s="262" t="s">
        <v>137</v>
      </c>
      <c r="G4" s="273" t="s">
        <v>185</v>
      </c>
      <c r="H4" s="350"/>
      <c r="I4" s="78"/>
    </row>
    <row r="5" spans="1:9">
      <c r="A5" s="79"/>
      <c r="B5" s="324"/>
      <c r="C5" s="80"/>
      <c r="D5" s="324"/>
      <c r="E5" s="324"/>
      <c r="F5" s="324"/>
      <c r="G5" s="324"/>
      <c r="H5" s="324"/>
      <c r="I5" s="78"/>
    </row>
    <row r="6" spans="1:9">
      <c r="A6" s="81"/>
      <c r="B6" s="324"/>
      <c r="C6" s="42"/>
      <c r="D6" s="324"/>
      <c r="E6" s="324"/>
      <c r="F6" s="324"/>
      <c r="G6" s="324"/>
      <c r="H6" s="324"/>
      <c r="I6" s="78"/>
    </row>
    <row r="7" spans="1:9">
      <c r="A7" s="79"/>
      <c r="B7" s="324"/>
      <c r="C7" s="80"/>
      <c r="D7" s="324"/>
      <c r="E7" s="324"/>
      <c r="F7" s="324"/>
      <c r="G7" s="324"/>
      <c r="H7" s="324"/>
      <c r="I7" s="78"/>
    </row>
    <row r="8" spans="1:9">
      <c r="A8" s="81"/>
      <c r="B8" s="324"/>
      <c r="C8" s="42"/>
      <c r="D8" s="324"/>
      <c r="E8" s="324"/>
      <c r="F8" s="324"/>
      <c r="G8" s="324"/>
      <c r="H8" s="324"/>
      <c r="I8" s="78"/>
    </row>
    <row r="9" spans="1:9">
      <c r="A9" s="79"/>
      <c r="B9" s="324"/>
      <c r="C9" s="80"/>
      <c r="D9" s="324"/>
      <c r="E9" s="324"/>
      <c r="F9" s="324"/>
      <c r="G9" s="324"/>
      <c r="H9" s="324"/>
      <c r="I9" s="78"/>
    </row>
    <row r="10" spans="1:9">
      <c r="A10" s="81"/>
      <c r="B10" s="324"/>
      <c r="C10" s="42"/>
      <c r="D10" s="324"/>
      <c r="E10" s="324"/>
      <c r="F10" s="324"/>
      <c r="G10" s="324"/>
      <c r="H10" s="324"/>
      <c r="I10" s="78"/>
    </row>
    <row r="11" spans="1:9">
      <c r="A11" s="79"/>
      <c r="B11" s="324"/>
      <c r="C11" s="80"/>
      <c r="D11" s="324"/>
      <c r="E11" s="324"/>
      <c r="F11" s="324"/>
      <c r="G11" s="324"/>
      <c r="H11" s="324"/>
      <c r="I11" s="78"/>
    </row>
    <row r="12" spans="1:9">
      <c r="A12" s="81"/>
      <c r="B12" s="324"/>
      <c r="C12" s="42"/>
      <c r="D12" s="324"/>
      <c r="E12" s="324"/>
      <c r="F12" s="324"/>
      <c r="G12" s="324"/>
      <c r="H12" s="324"/>
      <c r="I12" s="78"/>
    </row>
    <row r="13" spans="1:9">
      <c r="A13" s="79"/>
      <c r="B13" s="324"/>
      <c r="C13" s="80"/>
      <c r="D13" s="324"/>
      <c r="E13" s="324"/>
      <c r="F13" s="324"/>
      <c r="G13" s="324"/>
      <c r="H13" s="324"/>
      <c r="I13" s="78"/>
    </row>
    <row r="14" spans="1:9">
      <c r="A14" s="81"/>
      <c r="B14" s="324"/>
      <c r="C14" s="42"/>
      <c r="D14" s="324"/>
      <c r="E14" s="324"/>
      <c r="F14" s="324"/>
      <c r="G14" s="324"/>
      <c r="H14" s="324"/>
      <c r="I14" s="78"/>
    </row>
    <row r="15" spans="1:9">
      <c r="A15" s="79"/>
      <c r="B15" s="324"/>
      <c r="C15" s="80"/>
      <c r="D15" s="324"/>
      <c r="E15" s="324"/>
      <c r="F15" s="324"/>
      <c r="G15" s="324"/>
      <c r="H15" s="324"/>
      <c r="I15" s="78"/>
    </row>
    <row r="16" spans="1:9">
      <c r="A16" s="81"/>
      <c r="B16" s="324"/>
      <c r="C16" s="42"/>
      <c r="D16" s="324"/>
      <c r="E16" s="324"/>
      <c r="F16" s="324"/>
      <c r="G16" s="324"/>
      <c r="H16" s="324"/>
      <c r="I16" s="78"/>
    </row>
    <row r="17" spans="1:9">
      <c r="A17" s="79"/>
      <c r="B17" s="324"/>
      <c r="C17" s="80"/>
      <c r="D17" s="324"/>
      <c r="E17" s="324"/>
      <c r="F17" s="324"/>
      <c r="G17" s="324"/>
      <c r="H17" s="324"/>
      <c r="I17" s="78"/>
    </row>
    <row r="18" spans="1:9">
      <c r="A18" s="81"/>
      <c r="B18" s="324"/>
      <c r="C18" s="42"/>
      <c r="D18" s="324"/>
      <c r="E18" s="324"/>
      <c r="F18" s="324"/>
      <c r="G18" s="324"/>
      <c r="H18" s="324"/>
      <c r="I18" s="78"/>
    </row>
    <row r="19" spans="1:9">
      <c r="A19" s="79"/>
      <c r="B19" s="324"/>
      <c r="C19" s="80"/>
      <c r="D19" s="324"/>
      <c r="E19" s="324"/>
      <c r="F19" s="324"/>
      <c r="G19" s="324"/>
      <c r="H19" s="324"/>
      <c r="I19" s="78"/>
    </row>
    <row r="20" spans="1:9">
      <c r="A20" s="81"/>
      <c r="B20" s="324"/>
      <c r="C20" s="42"/>
      <c r="D20" s="324"/>
      <c r="E20" s="324"/>
      <c r="F20" s="324"/>
      <c r="G20" s="324"/>
      <c r="H20" s="324"/>
      <c r="I20" s="78"/>
    </row>
    <row r="21" spans="1:9">
      <c r="A21" s="79"/>
      <c r="B21" s="324"/>
      <c r="C21" s="80"/>
      <c r="D21" s="324"/>
      <c r="E21" s="324"/>
      <c r="F21" s="324"/>
      <c r="G21" s="324"/>
      <c r="H21" s="324"/>
      <c r="I21" s="78"/>
    </row>
    <row r="22" spans="1:9" ht="16.149999999999999" customHeight="1">
      <c r="A22" s="81"/>
      <c r="B22" s="324"/>
      <c r="C22" s="42"/>
      <c r="D22" s="324"/>
      <c r="E22" s="324"/>
      <c r="F22" s="324"/>
      <c r="G22" s="324"/>
      <c r="H22" s="324"/>
      <c r="I22" s="78"/>
    </row>
    <row r="23" spans="1:9">
      <c r="A23" s="79"/>
      <c r="B23" s="324"/>
      <c r="C23" s="80"/>
      <c r="D23" s="324"/>
      <c r="E23" s="324"/>
      <c r="F23" s="324"/>
      <c r="G23" s="324"/>
      <c r="H23" s="324"/>
      <c r="I23" s="78"/>
    </row>
    <row r="24" spans="1:9">
      <c r="A24" s="81"/>
      <c r="B24" s="324"/>
      <c r="C24" s="42"/>
      <c r="D24" s="324"/>
      <c r="E24" s="324"/>
      <c r="F24" s="324"/>
      <c r="G24" s="324"/>
      <c r="H24" s="324"/>
      <c r="I24" s="78"/>
    </row>
    <row r="25" spans="1:9">
      <c r="A25" s="79"/>
      <c r="B25" s="324"/>
      <c r="C25" s="80"/>
      <c r="D25" s="324"/>
      <c r="E25" s="324"/>
      <c r="F25" s="324"/>
      <c r="G25" s="324"/>
      <c r="H25" s="324"/>
      <c r="I25" s="78"/>
    </row>
    <row r="26" spans="1:9">
      <c r="A26" s="81"/>
      <c r="B26" s="324"/>
      <c r="C26" s="42"/>
      <c r="D26" s="324"/>
      <c r="E26" s="324"/>
      <c r="F26" s="324"/>
      <c r="G26" s="324"/>
      <c r="H26" s="324"/>
      <c r="I26" s="78"/>
    </row>
    <row r="27" spans="1:9">
      <c r="A27" s="79"/>
      <c r="B27" s="324"/>
      <c r="C27" s="80"/>
      <c r="D27" s="324"/>
      <c r="E27" s="324"/>
      <c r="F27" s="324"/>
      <c r="G27" s="324"/>
      <c r="H27" s="324"/>
      <c r="I27" s="78"/>
    </row>
    <row r="28" spans="1:9">
      <c r="A28" s="81"/>
      <c r="B28" s="324"/>
      <c r="C28" s="42"/>
      <c r="D28" s="324"/>
      <c r="E28" s="324"/>
      <c r="F28" s="324"/>
      <c r="G28" s="324"/>
      <c r="H28" s="324"/>
      <c r="I28" s="78"/>
    </row>
    <row r="29" spans="1:9" ht="25.5" customHeight="1">
      <c r="A29" s="55" t="s">
        <v>47</v>
      </c>
      <c r="B29" s="42"/>
      <c r="C29" s="42"/>
      <c r="D29" s="42"/>
      <c r="E29" s="42">
        <f>SUM(E5:E28)</f>
        <v>0</v>
      </c>
      <c r="F29" s="42">
        <f>SUM(F5:F28)</f>
        <v>0</v>
      </c>
      <c r="G29" s="82"/>
      <c r="H29" s="42"/>
      <c r="I29" s="78"/>
    </row>
    <row r="30" spans="1:9">
      <c r="A30" s="9" t="s">
        <v>186</v>
      </c>
    </row>
    <row r="31" spans="1:9">
      <c r="A31" s="9" t="s">
        <v>187</v>
      </c>
    </row>
    <row r="32" spans="1:9">
      <c r="A32" s="9" t="s">
        <v>188</v>
      </c>
    </row>
  </sheetData>
  <mergeCells count="76">
    <mergeCell ref="H7:H8"/>
    <mergeCell ref="B3:B4"/>
    <mergeCell ref="D3:D4"/>
    <mergeCell ref="E3:F3"/>
    <mergeCell ref="H3:H4"/>
    <mergeCell ref="B5:B6"/>
    <mergeCell ref="D5:D6"/>
    <mergeCell ref="E5:E6"/>
    <mergeCell ref="F5:F6"/>
    <mergeCell ref="G5:G6"/>
    <mergeCell ref="H5:H6"/>
    <mergeCell ref="B7:B8"/>
    <mergeCell ref="D7:D8"/>
    <mergeCell ref="E7:E8"/>
    <mergeCell ref="F7:F8"/>
    <mergeCell ref="G7:G8"/>
    <mergeCell ref="H11:H12"/>
    <mergeCell ref="B9:B10"/>
    <mergeCell ref="D9:D10"/>
    <mergeCell ref="E9:E10"/>
    <mergeCell ref="F9:F10"/>
    <mergeCell ref="G9:G10"/>
    <mergeCell ref="H9:H10"/>
    <mergeCell ref="B11:B12"/>
    <mergeCell ref="D11:D12"/>
    <mergeCell ref="E11:E12"/>
    <mergeCell ref="F11:F12"/>
    <mergeCell ref="G11:G12"/>
    <mergeCell ref="H15:H16"/>
    <mergeCell ref="B13:B14"/>
    <mergeCell ref="D13:D14"/>
    <mergeCell ref="E13:E14"/>
    <mergeCell ref="F13:F14"/>
    <mergeCell ref="G13:G14"/>
    <mergeCell ref="H13:H14"/>
    <mergeCell ref="B15:B16"/>
    <mergeCell ref="D15:D16"/>
    <mergeCell ref="E15:E16"/>
    <mergeCell ref="F15:F16"/>
    <mergeCell ref="G15:G16"/>
    <mergeCell ref="H19:H20"/>
    <mergeCell ref="B17:B18"/>
    <mergeCell ref="D17:D18"/>
    <mergeCell ref="E17:E18"/>
    <mergeCell ref="F17:F18"/>
    <mergeCell ref="G17:G18"/>
    <mergeCell ref="H17:H18"/>
    <mergeCell ref="B19:B20"/>
    <mergeCell ref="D19:D20"/>
    <mergeCell ref="E19:E20"/>
    <mergeCell ref="F19:F20"/>
    <mergeCell ref="G19:G20"/>
    <mergeCell ref="H23:H24"/>
    <mergeCell ref="B21:B22"/>
    <mergeCell ref="D21:D22"/>
    <mergeCell ref="E21:E22"/>
    <mergeCell ref="F21:F22"/>
    <mergeCell ref="G21:G22"/>
    <mergeCell ref="H21:H22"/>
    <mergeCell ref="B23:B24"/>
    <mergeCell ref="D23:D24"/>
    <mergeCell ref="E23:E24"/>
    <mergeCell ref="F23:F24"/>
    <mergeCell ref="G23:G24"/>
    <mergeCell ref="H27:H28"/>
    <mergeCell ref="B25:B26"/>
    <mergeCell ref="D25:D26"/>
    <mergeCell ref="E25:E26"/>
    <mergeCell ref="F25:F26"/>
    <mergeCell ref="G25:G26"/>
    <mergeCell ref="H25:H26"/>
    <mergeCell ref="B27:B28"/>
    <mergeCell ref="D27:D28"/>
    <mergeCell ref="E27:E28"/>
    <mergeCell ref="F27:F28"/>
    <mergeCell ref="G27:G28"/>
  </mergeCells>
  <phoneticPr fontId="6" type="noConversion"/>
  <printOptions horizontalCentered="1"/>
  <pageMargins left="0.98425196850393704" right="0.15748031496062992" top="0.35433070866141736" bottom="0.51181102362204722" header="0.15748031496062992" footer="0.23622047244094491"/>
  <pageSetup paperSize="9" fitToWidth="0" fitToHeight="0" orientation="landscape" r:id="rId1"/>
  <headerFooter alignWithMargins="0">
    <oddFooter>&amp;L&amp;"標楷體,粗體"主管：&amp;C&amp;"標楷體,粗體"    填表人：                     填表人電話：&amp;R&amp;"標楷體,粗體"110.3.31版</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D14" sqref="D14"/>
    </sheetView>
  </sheetViews>
  <sheetFormatPr defaultRowHeight="16.5"/>
  <cols>
    <col min="1" max="1" width="8.125" style="299" customWidth="1"/>
    <col min="2" max="2" width="4.25" style="299" customWidth="1"/>
    <col min="3" max="3" width="7.125" style="1" customWidth="1"/>
    <col min="4" max="4" width="67.25" style="1" customWidth="1"/>
  </cols>
  <sheetData>
    <row r="1" spans="1:4" ht="21">
      <c r="A1" s="318" t="s">
        <v>532</v>
      </c>
      <c r="B1" s="318"/>
      <c r="C1" s="319"/>
      <c r="D1" s="319"/>
    </row>
    <row r="2" spans="1:4">
      <c r="A2" s="1" t="str">
        <f>"(一)檢查基準日："&amp;TEXT(清單!F2,"eeee年mm月dd日")</f>
        <v>(一)檢查基準日：110年03月31日</v>
      </c>
      <c r="B2" s="1"/>
    </row>
    <row r="3" spans="1:4">
      <c r="A3" s="320" t="str">
        <f>"(二)上次檢查基準日："&amp;TEXT(清單!F3,"eeee年mm月dd日")</f>
        <v>(二)上次檢查基準日：108年03月31日</v>
      </c>
      <c r="B3" s="320"/>
      <c r="C3" s="320"/>
      <c r="D3" s="320"/>
    </row>
    <row r="4" spans="1:4">
      <c r="A4" s="321" t="s">
        <v>533</v>
      </c>
      <c r="B4" s="321"/>
      <c r="C4" s="322"/>
      <c r="D4" s="322"/>
    </row>
    <row r="5" spans="1:4">
      <c r="A5" s="220" t="s">
        <v>3</v>
      </c>
      <c r="B5" s="374" t="s">
        <v>400</v>
      </c>
      <c r="C5" s="375"/>
      <c r="D5" s="222" t="s">
        <v>5</v>
      </c>
    </row>
    <row r="6" spans="1:4" ht="32.25" customHeight="1">
      <c r="A6" s="323" t="s">
        <v>479</v>
      </c>
      <c r="B6" s="370" t="s">
        <v>534</v>
      </c>
      <c r="C6" s="376"/>
      <c r="D6" s="4" t="s">
        <v>480</v>
      </c>
    </row>
    <row r="7" spans="1:4">
      <c r="A7" s="323"/>
      <c r="B7" s="370" t="s">
        <v>535</v>
      </c>
      <c r="C7" s="376"/>
      <c r="D7" s="4" t="s">
        <v>536</v>
      </c>
    </row>
    <row r="8" spans="1:4">
      <c r="A8" s="323"/>
      <c r="B8" s="370" t="s">
        <v>537</v>
      </c>
      <c r="C8" s="376"/>
      <c r="D8" s="5" t="s">
        <v>538</v>
      </c>
    </row>
    <row r="9" spans="1:4">
      <c r="A9" s="323"/>
      <c r="B9" s="377" t="s">
        <v>539</v>
      </c>
      <c r="C9" s="378"/>
      <c r="D9" s="203" t="s">
        <v>540</v>
      </c>
    </row>
    <row r="10" spans="1:4">
      <c r="A10" s="323"/>
      <c r="B10" s="364" t="s">
        <v>541</v>
      </c>
      <c r="C10" s="365"/>
      <c r="D10" s="203" t="s">
        <v>542</v>
      </c>
    </row>
    <row r="11" spans="1:4">
      <c r="A11" s="323"/>
      <c r="B11" s="364" t="s">
        <v>543</v>
      </c>
      <c r="C11" s="365"/>
      <c r="D11" s="203" t="s">
        <v>544</v>
      </c>
    </row>
    <row r="12" spans="1:4">
      <c r="A12" s="323"/>
      <c r="B12" s="364" t="s">
        <v>545</v>
      </c>
      <c r="C12" s="365"/>
      <c r="D12" s="203" t="s">
        <v>546</v>
      </c>
    </row>
    <row r="13" spans="1:4">
      <c r="A13" s="323"/>
      <c r="B13" s="364"/>
      <c r="C13" s="365"/>
      <c r="D13" s="203" t="s">
        <v>547</v>
      </c>
    </row>
    <row r="14" spans="1:4">
      <c r="A14" s="323"/>
      <c r="B14" s="364"/>
      <c r="C14" s="365"/>
      <c r="D14" s="203" t="s">
        <v>548</v>
      </c>
    </row>
    <row r="15" spans="1:4">
      <c r="A15" s="323"/>
      <c r="B15" s="364"/>
      <c r="C15" s="365"/>
      <c r="D15" s="203" t="s">
        <v>549</v>
      </c>
    </row>
    <row r="16" spans="1:4">
      <c r="A16" s="323"/>
      <c r="B16" s="364"/>
      <c r="C16" s="365"/>
      <c r="D16" s="203" t="s">
        <v>550</v>
      </c>
    </row>
    <row r="17" spans="1:4">
      <c r="A17" s="323"/>
      <c r="B17" s="364"/>
      <c r="C17" s="365"/>
      <c r="D17" s="203" t="s">
        <v>551</v>
      </c>
    </row>
    <row r="18" spans="1:4">
      <c r="A18" s="323"/>
      <c r="B18" s="364"/>
      <c r="C18" s="365"/>
      <c r="D18" s="203" t="s">
        <v>552</v>
      </c>
    </row>
    <row r="19" spans="1:4" ht="33">
      <c r="A19" s="323"/>
      <c r="B19" s="364" t="s">
        <v>553</v>
      </c>
      <c r="C19" s="365"/>
      <c r="D19" s="203" t="s">
        <v>554</v>
      </c>
    </row>
    <row r="20" spans="1:4">
      <c r="A20" s="323"/>
      <c r="B20" s="366"/>
      <c r="C20" s="367"/>
      <c r="D20" s="192"/>
    </row>
    <row r="21" spans="1:4">
      <c r="A21" s="308" t="s">
        <v>555</v>
      </c>
      <c r="B21" s="368" t="s">
        <v>556</v>
      </c>
      <c r="C21" s="369"/>
      <c r="D21" s="203" t="s">
        <v>557</v>
      </c>
    </row>
    <row r="22" spans="1:4">
      <c r="A22" s="308"/>
      <c r="B22" s="370"/>
      <c r="C22" s="371"/>
      <c r="D22" s="203"/>
    </row>
    <row r="23" spans="1:4">
      <c r="A23" s="308"/>
      <c r="B23" s="372"/>
      <c r="C23" s="373"/>
      <c r="D23" s="216"/>
    </row>
    <row r="24" spans="1:4">
      <c r="A24" s="356" t="s">
        <v>558</v>
      </c>
      <c r="B24" s="358" t="s">
        <v>559</v>
      </c>
      <c r="C24" s="300" t="s">
        <v>560</v>
      </c>
      <c r="D24" s="203" t="s">
        <v>561</v>
      </c>
    </row>
    <row r="25" spans="1:4">
      <c r="A25" s="357"/>
      <c r="B25" s="359"/>
      <c r="C25" s="300" t="s">
        <v>562</v>
      </c>
      <c r="D25" s="192" t="s">
        <v>563</v>
      </c>
    </row>
    <row r="26" spans="1:4">
      <c r="A26" s="357"/>
      <c r="B26" s="359"/>
      <c r="C26" s="248" t="s">
        <v>564</v>
      </c>
      <c r="D26" s="192" t="s">
        <v>565</v>
      </c>
    </row>
    <row r="27" spans="1:4" ht="18" customHeight="1">
      <c r="A27" s="357"/>
      <c r="B27" s="360"/>
      <c r="C27" s="249" t="s">
        <v>566</v>
      </c>
      <c r="D27" s="203" t="s">
        <v>567</v>
      </c>
    </row>
    <row r="28" spans="1:4" ht="15.75" customHeight="1">
      <c r="A28" s="357"/>
      <c r="B28" s="361" t="s">
        <v>568</v>
      </c>
      <c r="C28" s="249" t="s">
        <v>569</v>
      </c>
      <c r="D28" s="203" t="s">
        <v>570</v>
      </c>
    </row>
    <row r="29" spans="1:4" ht="15.75" customHeight="1">
      <c r="A29" s="357"/>
      <c r="B29" s="362"/>
      <c r="C29" s="249" t="s">
        <v>571</v>
      </c>
      <c r="D29" s="203" t="s">
        <v>572</v>
      </c>
    </row>
    <row r="30" spans="1:4" ht="17.25" customHeight="1">
      <c r="A30" s="357"/>
      <c r="B30" s="362"/>
      <c r="C30" s="249" t="s">
        <v>573</v>
      </c>
      <c r="D30" s="203" t="s">
        <v>574</v>
      </c>
    </row>
    <row r="31" spans="1:4" ht="17.25" customHeight="1">
      <c r="A31" s="357"/>
      <c r="B31" s="362"/>
      <c r="C31" s="250" t="s">
        <v>575</v>
      </c>
      <c r="D31" s="203" t="s">
        <v>576</v>
      </c>
    </row>
    <row r="32" spans="1:4" ht="19.5" customHeight="1">
      <c r="A32" s="357"/>
      <c r="B32" s="362"/>
      <c r="C32" s="250" t="s">
        <v>577</v>
      </c>
      <c r="D32" s="211" t="s">
        <v>578</v>
      </c>
    </row>
    <row r="33" spans="1:4">
      <c r="A33" s="357"/>
      <c r="B33" s="363"/>
      <c r="C33" s="250"/>
      <c r="D33" s="211"/>
    </row>
  </sheetData>
  <mergeCells count="27">
    <mergeCell ref="B16:C16"/>
    <mergeCell ref="A1:D1"/>
    <mergeCell ref="A3:D3"/>
    <mergeCell ref="A4:D4"/>
    <mergeCell ref="B5:C5"/>
    <mergeCell ref="A6:A20"/>
    <mergeCell ref="B6:C6"/>
    <mergeCell ref="B7:C7"/>
    <mergeCell ref="B8:C8"/>
    <mergeCell ref="B9:C9"/>
    <mergeCell ref="B10:C10"/>
    <mergeCell ref="B11:C11"/>
    <mergeCell ref="B12:C12"/>
    <mergeCell ref="B13:C13"/>
    <mergeCell ref="B14:C14"/>
    <mergeCell ref="B15:C15"/>
    <mergeCell ref="A24:A33"/>
    <mergeCell ref="B24:B27"/>
    <mergeCell ref="B28:B33"/>
    <mergeCell ref="B17:C17"/>
    <mergeCell ref="B18:C18"/>
    <mergeCell ref="B19:C19"/>
    <mergeCell ref="B20:C20"/>
    <mergeCell ref="A21:A23"/>
    <mergeCell ref="B21:C21"/>
    <mergeCell ref="B22:C22"/>
    <mergeCell ref="B23:C23"/>
  </mergeCells>
  <phoneticPr fontId="6" type="noConversion"/>
  <pageMargins left="0.70866141732283472" right="0.70866141732283472" top="0.74803149606299213" bottom="0.74803149606299213" header="0.31496062992125984" footer="0.31496062992125984"/>
  <pageSetup paperSize="9" orientation="portrait" verticalDpi="0" r:id="rId1"/>
  <headerFooter>
    <oddFooter>&amp;L&amp;"標楷體,粗體"主管：&amp;C&amp;"標楷體,粗體"提供人：
提供人電話：&amp;R&amp;"標楷體,粗體"110.3.31版</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D32" sqref="D32"/>
    </sheetView>
  </sheetViews>
  <sheetFormatPr defaultColWidth="8" defaultRowHeight="16.5"/>
  <cols>
    <col min="1" max="1" width="16.875" style="31" customWidth="1"/>
    <col min="2" max="8" width="14.75" style="31" customWidth="1"/>
    <col min="9" max="9" width="8" style="31" customWidth="1"/>
    <col min="10" max="16384" width="8" style="31"/>
  </cols>
  <sheetData>
    <row r="1" spans="1:17" s="30" customFormat="1" ht="21">
      <c r="A1" s="30" t="s">
        <v>474</v>
      </c>
      <c r="B1" s="83"/>
      <c r="C1" s="83"/>
      <c r="D1" s="385" t="s">
        <v>189</v>
      </c>
      <c r="E1" s="385"/>
      <c r="F1" s="83"/>
      <c r="G1" s="83"/>
      <c r="H1" s="83"/>
      <c r="I1" s="83"/>
      <c r="J1" s="83"/>
      <c r="K1" s="83"/>
      <c r="L1" s="83"/>
      <c r="M1" s="83"/>
      <c r="O1" s="85"/>
      <c r="P1" s="85"/>
      <c r="Q1" s="85"/>
    </row>
    <row r="2" spans="1:17">
      <c r="A2" s="86" t="str">
        <f>清單!F1</f>
        <v>○○縣○○鄉農會信用部</v>
      </c>
      <c r="B2" s="86"/>
      <c r="C2" s="86"/>
      <c r="D2" s="386" t="str">
        <f>"檢查基準日："&amp;TEXT(清單!F2,"eeee年mm月dd日")</f>
        <v>檢查基準日：110年03月31日</v>
      </c>
      <c r="E2" s="386"/>
      <c r="F2" s="86"/>
      <c r="G2" s="86"/>
      <c r="H2" s="87" t="s">
        <v>45</v>
      </c>
    </row>
    <row r="3" spans="1:17">
      <c r="A3" s="387" t="s">
        <v>190</v>
      </c>
      <c r="B3" s="243" t="s">
        <v>191</v>
      </c>
      <c r="C3" s="382" t="s">
        <v>192</v>
      </c>
      <c r="D3" s="382" t="s">
        <v>193</v>
      </c>
      <c r="E3" s="382" t="s">
        <v>194</v>
      </c>
      <c r="F3" s="382" t="s">
        <v>195</v>
      </c>
      <c r="G3" s="382" t="s">
        <v>47</v>
      </c>
      <c r="H3" s="382" t="s">
        <v>196</v>
      </c>
      <c r="I3" s="383"/>
      <c r="J3" s="383"/>
      <c r="N3" s="384"/>
      <c r="O3" s="384"/>
      <c r="P3" s="384"/>
    </row>
    <row r="4" spans="1:17">
      <c r="A4" s="387"/>
      <c r="B4" s="245" t="s">
        <v>197</v>
      </c>
      <c r="C4" s="382"/>
      <c r="D4" s="382"/>
      <c r="E4" s="382"/>
      <c r="F4" s="382"/>
      <c r="G4" s="382"/>
      <c r="H4" s="382"/>
    </row>
    <row r="5" spans="1:17" ht="18" customHeight="1">
      <c r="A5" s="88" t="s">
        <v>198</v>
      </c>
      <c r="B5" s="324"/>
      <c r="C5" s="324"/>
      <c r="D5" s="324"/>
      <c r="E5" s="324"/>
      <c r="F5" s="324"/>
      <c r="G5" s="324"/>
      <c r="H5" s="324"/>
      <c r="K5" s="89"/>
      <c r="L5" s="89"/>
      <c r="M5" s="89"/>
    </row>
    <row r="6" spans="1:17" ht="18" customHeight="1">
      <c r="A6" s="90" t="s">
        <v>199</v>
      </c>
      <c r="B6" s="324"/>
      <c r="C6" s="324"/>
      <c r="D6" s="324"/>
      <c r="E6" s="324"/>
      <c r="F6" s="324"/>
      <c r="G6" s="324"/>
      <c r="H6" s="324"/>
      <c r="K6" s="91"/>
      <c r="L6" s="91"/>
      <c r="M6" s="91"/>
    </row>
    <row r="7" spans="1:17" ht="18" customHeight="1">
      <c r="A7" s="88" t="s">
        <v>198</v>
      </c>
      <c r="B7" s="324"/>
      <c r="C7" s="324"/>
      <c r="D7" s="324"/>
      <c r="E7" s="324"/>
      <c r="F7" s="324"/>
      <c r="G7" s="324"/>
      <c r="H7" s="324"/>
      <c r="K7" s="89"/>
      <c r="L7" s="89"/>
      <c r="M7" s="89"/>
    </row>
    <row r="8" spans="1:17" ht="18" customHeight="1">
      <c r="A8" s="90" t="s">
        <v>200</v>
      </c>
      <c r="B8" s="324"/>
      <c r="C8" s="324"/>
      <c r="D8" s="324"/>
      <c r="E8" s="324"/>
      <c r="F8" s="324"/>
      <c r="G8" s="324"/>
      <c r="H8" s="324"/>
      <c r="K8" s="92"/>
      <c r="L8" s="92"/>
      <c r="M8" s="92"/>
      <c r="N8" s="33"/>
      <c r="O8" s="33"/>
      <c r="P8" s="33"/>
    </row>
    <row r="9" spans="1:17" ht="18" customHeight="1">
      <c r="A9" s="381" t="s">
        <v>201</v>
      </c>
      <c r="B9" s="324"/>
      <c r="C9" s="324"/>
      <c r="D9" s="324"/>
      <c r="E9" s="324"/>
      <c r="F9" s="324"/>
      <c r="G9" s="324"/>
      <c r="H9" s="324"/>
      <c r="K9" s="92"/>
      <c r="L9" s="93"/>
      <c r="M9" s="93"/>
    </row>
    <row r="10" spans="1:17" ht="18" customHeight="1">
      <c r="A10" s="381"/>
      <c r="B10" s="324"/>
      <c r="C10" s="324"/>
      <c r="D10" s="324"/>
      <c r="E10" s="324"/>
      <c r="F10" s="324"/>
      <c r="G10" s="324"/>
      <c r="H10" s="324"/>
    </row>
    <row r="11" spans="1:17" ht="18" customHeight="1">
      <c r="A11" s="381" t="s">
        <v>202</v>
      </c>
      <c r="B11" s="324"/>
      <c r="C11" s="324"/>
      <c r="D11" s="324"/>
      <c r="E11" s="324"/>
      <c r="F11" s="324"/>
      <c r="G11" s="324"/>
      <c r="H11" s="324"/>
    </row>
    <row r="12" spans="1:17" ht="18" customHeight="1">
      <c r="A12" s="381"/>
      <c r="B12" s="324"/>
      <c r="C12" s="324"/>
      <c r="D12" s="324"/>
      <c r="E12" s="324"/>
      <c r="F12" s="324"/>
      <c r="G12" s="324"/>
      <c r="H12" s="324"/>
    </row>
    <row r="13" spans="1:17" ht="18" customHeight="1">
      <c r="A13" s="88" t="s">
        <v>91</v>
      </c>
      <c r="B13" s="324"/>
      <c r="C13" s="324"/>
      <c r="D13" s="324"/>
      <c r="E13" s="324"/>
      <c r="F13" s="324"/>
      <c r="G13" s="324"/>
      <c r="H13" s="324"/>
    </row>
    <row r="14" spans="1:17" ht="18" customHeight="1">
      <c r="A14" s="90" t="s">
        <v>203</v>
      </c>
      <c r="B14" s="324"/>
      <c r="C14" s="324"/>
      <c r="D14" s="324"/>
      <c r="E14" s="324"/>
      <c r="F14" s="324"/>
      <c r="G14" s="324"/>
      <c r="H14" s="324"/>
    </row>
    <row r="15" spans="1:17" ht="18" customHeight="1">
      <c r="A15" s="88" t="s">
        <v>204</v>
      </c>
      <c r="B15" s="324"/>
      <c r="C15" s="324"/>
      <c r="D15" s="324"/>
      <c r="E15" s="324"/>
      <c r="F15" s="324"/>
      <c r="G15" s="324"/>
      <c r="H15" s="324"/>
    </row>
    <row r="16" spans="1:17" ht="18" customHeight="1">
      <c r="A16" s="90" t="s">
        <v>205</v>
      </c>
      <c r="B16" s="324"/>
      <c r="C16" s="324"/>
      <c r="D16" s="324"/>
      <c r="E16" s="324"/>
      <c r="F16" s="324"/>
      <c r="G16" s="324"/>
      <c r="H16" s="324"/>
    </row>
    <row r="17" spans="1:8" ht="18" customHeight="1">
      <c r="A17" s="381" t="s">
        <v>206</v>
      </c>
      <c r="B17" s="324"/>
      <c r="C17" s="324"/>
      <c r="D17" s="324"/>
      <c r="E17" s="324"/>
      <c r="F17" s="324"/>
      <c r="G17" s="324"/>
      <c r="H17" s="324"/>
    </row>
    <row r="18" spans="1:8" ht="18" customHeight="1">
      <c r="A18" s="381"/>
      <c r="B18" s="324"/>
      <c r="C18" s="324"/>
      <c r="D18" s="324"/>
      <c r="E18" s="324"/>
      <c r="F18" s="324"/>
      <c r="G18" s="324"/>
      <c r="H18" s="324"/>
    </row>
    <row r="19" spans="1:8" ht="18" customHeight="1">
      <c r="A19" s="88" t="s">
        <v>207</v>
      </c>
      <c r="B19" s="324"/>
      <c r="C19" s="324"/>
      <c r="D19" s="324"/>
      <c r="E19" s="324"/>
      <c r="F19" s="324"/>
      <c r="G19" s="324"/>
      <c r="H19" s="324"/>
    </row>
    <row r="20" spans="1:8" ht="18" customHeight="1">
      <c r="A20" s="90" t="s">
        <v>208</v>
      </c>
      <c r="B20" s="324"/>
      <c r="C20" s="324"/>
      <c r="D20" s="324"/>
      <c r="E20" s="324"/>
      <c r="F20" s="324"/>
      <c r="G20" s="324"/>
      <c r="H20" s="324"/>
    </row>
    <row r="21" spans="1:8" ht="18" customHeight="1">
      <c r="A21" s="381" t="s">
        <v>209</v>
      </c>
      <c r="B21" s="324"/>
      <c r="C21" s="324"/>
      <c r="D21" s="324"/>
      <c r="E21" s="324"/>
      <c r="F21" s="324"/>
      <c r="G21" s="324"/>
      <c r="H21" s="324"/>
    </row>
    <row r="22" spans="1:8" ht="18" customHeight="1">
      <c r="A22" s="381"/>
      <c r="B22" s="324"/>
      <c r="C22" s="324"/>
      <c r="D22" s="324"/>
      <c r="E22" s="324"/>
      <c r="F22" s="324"/>
      <c r="G22" s="324"/>
      <c r="H22" s="324"/>
    </row>
    <row r="23" spans="1:8" ht="18" customHeight="1">
      <c r="A23" s="324"/>
      <c r="B23" s="324"/>
      <c r="C23" s="324"/>
      <c r="D23" s="324"/>
      <c r="E23" s="324"/>
      <c r="F23" s="324"/>
      <c r="G23" s="324"/>
      <c r="H23" s="324"/>
    </row>
    <row r="24" spans="1:8" ht="18" customHeight="1">
      <c r="A24" s="324"/>
      <c r="B24" s="324"/>
      <c r="C24" s="324"/>
      <c r="D24" s="324"/>
      <c r="E24" s="324"/>
      <c r="F24" s="324"/>
      <c r="G24" s="324"/>
      <c r="H24" s="324"/>
    </row>
    <row r="25" spans="1:8" ht="18" customHeight="1">
      <c r="A25" s="381" t="s">
        <v>47</v>
      </c>
      <c r="B25" s="379">
        <f t="shared" ref="B25:G25" si="0">SUM(B5:B22)</f>
        <v>0</v>
      </c>
      <c r="C25" s="379">
        <f t="shared" si="0"/>
        <v>0</v>
      </c>
      <c r="D25" s="379">
        <f t="shared" si="0"/>
        <v>0</v>
      </c>
      <c r="E25" s="379">
        <f t="shared" si="0"/>
        <v>0</v>
      </c>
      <c r="F25" s="379">
        <f t="shared" si="0"/>
        <v>0</v>
      </c>
      <c r="G25" s="379">
        <f t="shared" si="0"/>
        <v>0</v>
      </c>
      <c r="H25" s="324"/>
    </row>
    <row r="26" spans="1:8" ht="18" customHeight="1">
      <c r="A26" s="381"/>
      <c r="B26" s="379"/>
      <c r="C26" s="379"/>
      <c r="D26" s="379"/>
      <c r="E26" s="379"/>
      <c r="F26" s="379"/>
      <c r="G26" s="379"/>
      <c r="H26" s="324"/>
    </row>
    <row r="27" spans="1:8" ht="30" customHeight="1">
      <c r="A27" s="380" t="s">
        <v>476</v>
      </c>
      <c r="B27" s="380"/>
      <c r="C27" s="380"/>
      <c r="D27" s="380"/>
      <c r="E27" s="380"/>
      <c r="F27" s="380"/>
      <c r="G27" s="380"/>
      <c r="H27" s="380"/>
    </row>
    <row r="28" spans="1:8" ht="21.75" customHeight="1">
      <c r="A28" s="246" t="s">
        <v>477</v>
      </c>
      <c r="B28" s="246"/>
      <c r="C28" s="246"/>
      <c r="D28" s="246"/>
      <c r="E28" s="246"/>
      <c r="F28" s="246"/>
      <c r="G28" s="246"/>
      <c r="H28" s="246"/>
    </row>
    <row r="29" spans="1:8" ht="21" customHeight="1">
      <c r="A29" s="86" t="s">
        <v>210</v>
      </c>
      <c r="B29" s="86"/>
      <c r="C29" s="86"/>
      <c r="D29" s="86" t="s">
        <v>211</v>
      </c>
      <c r="E29" s="86"/>
      <c r="F29" s="86"/>
      <c r="G29" s="86"/>
      <c r="H29" s="86" t="s">
        <v>212</v>
      </c>
    </row>
    <row r="30" spans="1:8">
      <c r="A30" s="86"/>
      <c r="B30" s="86"/>
      <c r="C30" s="86"/>
      <c r="D30" s="86"/>
      <c r="E30" s="86"/>
      <c r="F30" s="86"/>
      <c r="G30" s="86"/>
      <c r="H30" s="86"/>
    </row>
    <row r="31" spans="1:8">
      <c r="A31" s="86" t="s">
        <v>475</v>
      </c>
      <c r="B31" s="86"/>
      <c r="C31" s="86"/>
      <c r="D31" s="86"/>
      <c r="E31" s="86"/>
      <c r="F31" s="86"/>
      <c r="G31" s="94"/>
      <c r="H31" s="94"/>
    </row>
  </sheetData>
  <mergeCells count="95">
    <mergeCell ref="D1:E1"/>
    <mergeCell ref="D2:E2"/>
    <mergeCell ref="A3:A4"/>
    <mergeCell ref="C3:C4"/>
    <mergeCell ref="D3:D4"/>
    <mergeCell ref="E3:E4"/>
    <mergeCell ref="F3:F4"/>
    <mergeCell ref="G3:G4"/>
    <mergeCell ref="H3:H4"/>
    <mergeCell ref="I3:J3"/>
    <mergeCell ref="N3:P3"/>
    <mergeCell ref="G5:G6"/>
    <mergeCell ref="H5:H6"/>
    <mergeCell ref="B7:B8"/>
    <mergeCell ref="C7:C8"/>
    <mergeCell ref="D7:D8"/>
    <mergeCell ref="E7:E8"/>
    <mergeCell ref="F7:F8"/>
    <mergeCell ref="G7:G8"/>
    <mergeCell ref="H7:H8"/>
    <mergeCell ref="B5:B6"/>
    <mergeCell ref="C5:C6"/>
    <mergeCell ref="D5:D6"/>
    <mergeCell ref="E5:E6"/>
    <mergeCell ref="F5:F6"/>
    <mergeCell ref="G9:G10"/>
    <mergeCell ref="H9:H10"/>
    <mergeCell ref="A11:A12"/>
    <mergeCell ref="B11:B12"/>
    <mergeCell ref="C11:C12"/>
    <mergeCell ref="D11:D12"/>
    <mergeCell ref="E11:E12"/>
    <mergeCell ref="F11:F12"/>
    <mergeCell ref="G11:G12"/>
    <mergeCell ref="H11:H12"/>
    <mergeCell ref="A9:A10"/>
    <mergeCell ref="B9:B10"/>
    <mergeCell ref="C9:C10"/>
    <mergeCell ref="D9:D10"/>
    <mergeCell ref="E9:E10"/>
    <mergeCell ref="F9:F10"/>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A17:A18"/>
    <mergeCell ref="B17:B18"/>
    <mergeCell ref="C17:C18"/>
    <mergeCell ref="D17:D18"/>
    <mergeCell ref="E17:E18"/>
    <mergeCell ref="G17:G18"/>
    <mergeCell ref="H17:H18"/>
    <mergeCell ref="B19:B20"/>
    <mergeCell ref="C19:C20"/>
    <mergeCell ref="D19:D20"/>
    <mergeCell ref="E19:E20"/>
    <mergeCell ref="F19:F20"/>
    <mergeCell ref="G19:G20"/>
    <mergeCell ref="H19:H20"/>
    <mergeCell ref="F17:F18"/>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G25:G26"/>
    <mergeCell ref="H25:H26"/>
    <mergeCell ref="A27:H27"/>
    <mergeCell ref="A25:A26"/>
    <mergeCell ref="B25:B26"/>
    <mergeCell ref="C25:C26"/>
    <mergeCell ref="D25:D26"/>
    <mergeCell ref="E25:E26"/>
    <mergeCell ref="F25:F26"/>
  </mergeCells>
  <phoneticPr fontId="6" type="noConversion"/>
  <printOptions horizontalCentered="1"/>
  <pageMargins left="0.98425196850393704" right="0.19685039370078741" top="0.15748031496062992" bottom="0.43307086614173229" header="0.15748031496062992" footer="0.15748031496062992"/>
  <pageSetup paperSize="9" fitToWidth="0" fitToHeight="0" orientation="landscape" r:id="rId1"/>
  <headerFooter alignWithMargins="0">
    <oddFooter>&amp;L&amp;"標楷體,粗體"　　　主管：&amp;C&amp;"標楷體,粗體"    填表人：                     填表人電話：&amp;R&amp;"標楷體,粗體"110.3.31版</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E14" sqref="E14"/>
    </sheetView>
  </sheetViews>
  <sheetFormatPr defaultColWidth="8" defaultRowHeight="19.5"/>
  <cols>
    <col min="1" max="1" width="30.75" style="118" customWidth="1"/>
    <col min="2" max="2" width="17.25" style="118" customWidth="1"/>
    <col min="3" max="4" width="8.625" style="118" customWidth="1"/>
    <col min="5" max="5" width="29.5" style="118" customWidth="1"/>
    <col min="6" max="6" width="23.375" style="118" customWidth="1"/>
    <col min="7" max="7" width="8" style="118" customWidth="1"/>
    <col min="8" max="16384" width="8" style="118"/>
  </cols>
  <sheetData>
    <row r="1" spans="1:6" s="95" customFormat="1" ht="21">
      <c r="A1" s="95" t="s">
        <v>473</v>
      </c>
      <c r="B1" s="83"/>
      <c r="D1" s="84" t="s">
        <v>213</v>
      </c>
      <c r="E1" s="83"/>
      <c r="F1" s="83"/>
    </row>
    <row r="2" spans="1:6" s="98" customFormat="1">
      <c r="A2" s="96" t="str">
        <f>清單!F1</f>
        <v>○○縣○○鄉農會信用部</v>
      </c>
      <c r="B2" s="97"/>
      <c r="C2" s="96" t="str">
        <f>"檢查基準日："&amp;TEXT(清單!F2,"eeee年mm月dd日")</f>
        <v>檢查基準日：110年03月31日</v>
      </c>
      <c r="D2" s="97"/>
      <c r="E2" s="97"/>
      <c r="F2" s="97"/>
    </row>
    <row r="3" spans="1:6" s="103" customFormat="1">
      <c r="A3" s="99" t="s">
        <v>214</v>
      </c>
      <c r="B3" s="100"/>
      <c r="C3" s="101" t="s">
        <v>46</v>
      </c>
      <c r="D3" s="101"/>
      <c r="E3" s="101"/>
      <c r="F3" s="102"/>
    </row>
    <row r="4" spans="1:6" s="103" customFormat="1">
      <c r="A4" s="242" t="s">
        <v>215</v>
      </c>
      <c r="B4" s="388" t="s">
        <v>216</v>
      </c>
      <c r="C4" s="388"/>
      <c r="D4" s="388"/>
      <c r="E4" s="242" t="s">
        <v>76</v>
      </c>
      <c r="F4" s="242" t="s">
        <v>84</v>
      </c>
    </row>
    <row r="5" spans="1:6" s="103" customFormat="1" ht="27.75" customHeight="1">
      <c r="A5" s="104"/>
      <c r="B5" s="99" t="s">
        <v>217</v>
      </c>
      <c r="C5" s="105"/>
      <c r="D5" s="106" t="s">
        <v>77</v>
      </c>
      <c r="E5" s="107"/>
      <c r="F5" s="108"/>
    </row>
    <row r="6" spans="1:6" s="103" customFormat="1" ht="27.75" customHeight="1">
      <c r="A6" s="109" t="s">
        <v>218</v>
      </c>
      <c r="B6" s="99" t="s">
        <v>219</v>
      </c>
      <c r="C6" s="105"/>
      <c r="D6" s="106" t="s">
        <v>77</v>
      </c>
      <c r="E6" s="107"/>
      <c r="F6" s="108"/>
    </row>
    <row r="7" spans="1:6" s="103" customFormat="1" ht="27.75" customHeight="1">
      <c r="A7" s="110"/>
      <c r="B7" s="111" t="s">
        <v>220</v>
      </c>
      <c r="C7" s="112"/>
      <c r="D7" s="113" t="s">
        <v>77</v>
      </c>
      <c r="E7" s="114"/>
      <c r="F7" s="115"/>
    </row>
    <row r="8" spans="1:6" s="103" customFormat="1" ht="27.75" customHeight="1">
      <c r="A8" s="116"/>
      <c r="B8" s="389" t="s">
        <v>103</v>
      </c>
      <c r="C8" s="389"/>
      <c r="D8" s="389"/>
      <c r="E8" s="107"/>
      <c r="F8" s="108"/>
    </row>
    <row r="9" spans="1:6" s="103" customFormat="1" ht="27.75" customHeight="1">
      <c r="A9" s="117"/>
      <c r="B9" s="389" t="s">
        <v>104</v>
      </c>
      <c r="C9" s="389"/>
      <c r="D9" s="389"/>
      <c r="E9" s="107"/>
      <c r="F9" s="108"/>
    </row>
    <row r="10" spans="1:6" s="103" customFormat="1" ht="27.75" customHeight="1">
      <c r="A10" s="109" t="s">
        <v>78</v>
      </c>
      <c r="B10" s="389" t="s">
        <v>105</v>
      </c>
      <c r="C10" s="389"/>
      <c r="D10" s="389"/>
      <c r="E10" s="107"/>
      <c r="F10" s="108"/>
    </row>
    <row r="11" spans="1:6" s="103" customFormat="1" ht="27.75" customHeight="1">
      <c r="A11" s="390" t="s">
        <v>79</v>
      </c>
      <c r="B11" s="389" t="s">
        <v>106</v>
      </c>
      <c r="C11" s="389"/>
      <c r="D11" s="389"/>
      <c r="E11" s="107"/>
      <c r="F11" s="108"/>
    </row>
    <row r="12" spans="1:6" s="103" customFormat="1" ht="27.75" customHeight="1">
      <c r="A12" s="390"/>
      <c r="B12" s="389" t="s">
        <v>107</v>
      </c>
      <c r="C12" s="389"/>
      <c r="D12" s="389"/>
      <c r="E12" s="107"/>
      <c r="F12" s="108"/>
    </row>
    <row r="13" spans="1:6">
      <c r="A13" s="96" t="s">
        <v>221</v>
      </c>
      <c r="B13" s="97"/>
      <c r="C13" s="97"/>
      <c r="D13" s="97"/>
      <c r="E13" s="97"/>
      <c r="F13" s="97"/>
    </row>
    <row r="14" spans="1:6" s="103" customFormat="1">
      <c r="A14" s="96" t="s">
        <v>478</v>
      </c>
      <c r="B14" s="97"/>
      <c r="C14" s="97"/>
      <c r="D14" s="97"/>
      <c r="E14" s="97"/>
      <c r="F14" s="97"/>
    </row>
    <row r="15" spans="1:6" s="103" customFormat="1">
      <c r="A15" s="96"/>
      <c r="B15" s="97"/>
      <c r="C15" s="97"/>
      <c r="D15" s="97"/>
      <c r="E15" s="97"/>
      <c r="F15" s="97"/>
    </row>
    <row r="16" spans="1:6" s="103" customFormat="1"/>
    <row r="17" s="103" customFormat="1"/>
    <row r="22" ht="9" customHeight="1"/>
    <row r="29" ht="19.5" customHeight="1"/>
    <row r="30" ht="19.5" customHeight="1"/>
  </sheetData>
  <mergeCells count="7">
    <mergeCell ref="B4:D4"/>
    <mergeCell ref="B8:D8"/>
    <mergeCell ref="B9:D9"/>
    <mergeCell ref="B10:D10"/>
    <mergeCell ref="A11:A12"/>
    <mergeCell ref="B11:D11"/>
    <mergeCell ref="B12:D12"/>
  </mergeCells>
  <phoneticPr fontId="6" type="noConversion"/>
  <printOptions horizontalCentered="1"/>
  <pageMargins left="0.98425196850393704" right="0.19685039370078741" top="0.82677165354330717" bottom="0.86614173228346458" header="0.27559055118110237" footer="0.47244094488188981"/>
  <pageSetup paperSize="9" fitToWidth="0" fitToHeight="0" orientation="landscape" r:id="rId1"/>
  <headerFooter alignWithMargins="0">
    <oddFooter>&amp;L&amp;"標楷體,粗體"　　　　主管：&amp;C&amp;"標楷體,粗體"    填表人：                     填表人電話：&amp;R&amp;"標楷體,粗體"110.3.31版</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J11" sqref="J11"/>
    </sheetView>
  </sheetViews>
  <sheetFormatPr defaultColWidth="8" defaultRowHeight="16.5"/>
  <cols>
    <col min="1" max="1" width="8.25" style="120" customWidth="1"/>
    <col min="2" max="2" width="6.5" style="120" customWidth="1"/>
    <col min="3" max="4" width="5.875" style="120" customWidth="1"/>
    <col min="5" max="5" width="9.375" style="120" customWidth="1"/>
    <col min="6" max="6" width="8" style="120" customWidth="1"/>
    <col min="7" max="8" width="5.875" style="120" customWidth="1"/>
    <col min="9" max="9" width="8.5" style="120" customWidth="1"/>
    <col min="10" max="10" width="8.75" style="120" customWidth="1"/>
    <col min="11" max="11" width="7.875" style="120" customWidth="1"/>
    <col min="12" max="12" width="9.25" style="120" customWidth="1"/>
    <col min="13" max="13" width="8.75" style="120" customWidth="1"/>
    <col min="14" max="16" width="6.75" style="120" customWidth="1"/>
    <col min="17" max="17" width="10.75" style="120" customWidth="1"/>
    <col min="18" max="18" width="8" style="120" customWidth="1"/>
    <col min="19" max="16384" width="8" style="120"/>
  </cols>
  <sheetData>
    <row r="1" spans="1:30" customFormat="1">
      <c r="A1" s="119" t="s">
        <v>637</v>
      </c>
      <c r="B1" s="86"/>
      <c r="C1" s="86"/>
      <c r="D1" s="120"/>
      <c r="E1" s="120"/>
      <c r="F1" s="121"/>
      <c r="G1" s="86"/>
      <c r="H1" s="86"/>
      <c r="I1" s="119" t="s">
        <v>638</v>
      </c>
      <c r="J1" s="86"/>
      <c r="K1" s="86"/>
      <c r="L1" s="86"/>
      <c r="M1" s="86"/>
      <c r="N1" s="86"/>
      <c r="O1" s="120"/>
      <c r="P1" s="120"/>
      <c r="Q1" s="122" t="str">
        <f>清單!F1</f>
        <v>○○縣○○鄉農會信用部</v>
      </c>
      <c r="R1" s="120"/>
      <c r="S1" s="120"/>
      <c r="T1" s="120"/>
      <c r="U1" s="120"/>
      <c r="V1" s="120"/>
      <c r="W1" s="120"/>
      <c r="X1" s="120"/>
      <c r="Y1" s="120"/>
      <c r="Z1" s="120"/>
      <c r="AA1" s="120"/>
      <c r="AB1" s="120"/>
      <c r="AC1" s="120"/>
      <c r="AD1" s="120"/>
    </row>
    <row r="2" spans="1:30" customFormat="1">
      <c r="A2" s="184" t="str">
        <f>CONCATENATE("1.本金於",YEAR(EDATE(清單!F2,-2))-1911,"年",MONTH(EDATE(清單!F2,-2)),"月1日～",YEAR(EDATE(清單!F2,-2))-1911,"年",MONTH(EDATE(清單!F2,-2)),"月",DAY(EDATE(清單!F2,-2)),"日到期（即逾期2～3個月以內）尚未償還之案件。")</f>
        <v>1.本金於110年1月1日～110年1月31日到期（即逾期2～3個月以內）尚未償還之案件。</v>
      </c>
      <c r="B2" s="86"/>
      <c r="C2" s="86"/>
      <c r="D2" s="120"/>
      <c r="E2" s="120"/>
      <c r="F2" s="121"/>
      <c r="G2" s="86"/>
      <c r="H2" s="86"/>
      <c r="I2" s="86"/>
      <c r="J2" s="86"/>
      <c r="K2" s="86"/>
      <c r="L2" s="86"/>
      <c r="M2" s="86"/>
      <c r="N2" s="86"/>
      <c r="O2" s="120"/>
      <c r="P2" s="120"/>
      <c r="Q2" s="122"/>
      <c r="R2" s="120"/>
      <c r="S2" s="120"/>
      <c r="T2" s="120"/>
      <c r="U2" s="120"/>
      <c r="V2" s="120"/>
      <c r="W2" s="120"/>
      <c r="X2" s="120"/>
      <c r="Y2" s="120"/>
      <c r="Z2" s="120"/>
      <c r="AA2" s="120"/>
      <c r="AB2" s="120"/>
      <c r="AC2" s="120"/>
      <c r="AD2" s="120"/>
    </row>
    <row r="3" spans="1:30" customFormat="1">
      <c r="A3" s="121" t="str">
        <f>CONCATENATE("2.分期償還放款或本金未到期，繳息訖日為",YEAR(EDATE(清單!F2,-6))-1911,"年",MONTH(EDATE(清單!F2,-6)),"月1日～",YEAR(EDATE(清單!F2,-4))-1911,"年",MONTH(EDATE(清單!F2,-4)),"月",DAY(EDATE(清單!F2,-4)),"日（即逾期3～6個月以內）尚未償還之案件。")</f>
        <v>2.分期償還放款或本金未到期，繳息訖日為109年9月1日～109年11月30日（即逾期3～6個月以內）尚未償還之案件。</v>
      </c>
      <c r="B3" s="120"/>
      <c r="C3" s="86"/>
      <c r="D3" s="120"/>
      <c r="E3" s="86"/>
      <c r="F3" s="86"/>
      <c r="G3" s="86"/>
      <c r="H3" s="86"/>
      <c r="I3" s="86"/>
      <c r="J3" s="86"/>
      <c r="K3" s="86"/>
      <c r="L3" s="86"/>
      <c r="M3" s="86"/>
      <c r="N3" s="86"/>
      <c r="O3" s="120"/>
      <c r="P3" s="120"/>
      <c r="Q3" s="16" t="s">
        <v>45</v>
      </c>
      <c r="R3" s="86"/>
      <c r="S3" s="86"/>
      <c r="T3" s="86"/>
      <c r="U3" s="86"/>
      <c r="V3" s="86"/>
      <c r="W3" s="86"/>
      <c r="X3" s="86"/>
      <c r="Y3" s="86"/>
      <c r="Z3" s="86"/>
      <c r="AA3" s="86"/>
      <c r="AB3" s="86"/>
      <c r="AC3" s="86"/>
      <c r="AD3" s="86"/>
    </row>
    <row r="4" spans="1:30" customFormat="1" ht="16.5" customHeight="1">
      <c r="A4" s="402" t="s">
        <v>336</v>
      </c>
      <c r="B4" s="402"/>
      <c r="C4" s="397" t="s">
        <v>222</v>
      </c>
      <c r="D4" s="397"/>
      <c r="E4" s="403" t="s">
        <v>223</v>
      </c>
      <c r="F4" s="397" t="s">
        <v>137</v>
      </c>
      <c r="G4" s="400" t="s">
        <v>224</v>
      </c>
      <c r="H4" s="400"/>
      <c r="I4" s="397" t="s">
        <v>181</v>
      </c>
      <c r="J4" s="397"/>
      <c r="K4" s="396" t="s">
        <v>225</v>
      </c>
      <c r="L4" s="396"/>
      <c r="M4" s="396"/>
      <c r="N4" s="397" t="s">
        <v>226</v>
      </c>
      <c r="O4" s="397"/>
      <c r="P4" s="397"/>
      <c r="Q4" s="397" t="s">
        <v>227</v>
      </c>
      <c r="R4" s="120"/>
      <c r="S4" s="120"/>
      <c r="T4" s="120"/>
      <c r="U4" s="120"/>
      <c r="V4" s="120"/>
      <c r="W4" s="120"/>
      <c r="X4" s="120"/>
      <c r="Y4" s="120"/>
      <c r="Z4" s="120"/>
      <c r="AA4" s="120"/>
      <c r="AB4" s="120"/>
      <c r="AC4" s="120"/>
      <c r="AD4" s="120"/>
    </row>
    <row r="5" spans="1:30" customFormat="1" ht="30" customHeight="1">
      <c r="A5" s="402"/>
      <c r="B5" s="402"/>
      <c r="C5" s="397"/>
      <c r="D5" s="397"/>
      <c r="E5" s="403"/>
      <c r="F5" s="397"/>
      <c r="G5" s="274" t="s">
        <v>228</v>
      </c>
      <c r="H5" s="274" t="s">
        <v>229</v>
      </c>
      <c r="I5" s="275" t="s">
        <v>149</v>
      </c>
      <c r="J5" s="275" t="s">
        <v>145</v>
      </c>
      <c r="K5" s="398" t="s">
        <v>230</v>
      </c>
      <c r="L5" s="398"/>
      <c r="M5" s="398"/>
      <c r="N5" s="397"/>
      <c r="O5" s="397"/>
      <c r="P5" s="397"/>
      <c r="Q5" s="397"/>
      <c r="R5" s="120"/>
      <c r="S5" s="120"/>
      <c r="T5" s="120"/>
      <c r="U5" s="120"/>
      <c r="V5" s="120"/>
      <c r="W5" s="120"/>
      <c r="X5" s="120"/>
      <c r="Y5" s="120"/>
      <c r="Z5" s="120"/>
      <c r="AA5" s="120"/>
      <c r="AB5" s="120"/>
      <c r="AC5" s="120"/>
      <c r="AD5" s="120"/>
    </row>
    <row r="6" spans="1:30" customFormat="1">
      <c r="A6" s="397" t="s">
        <v>142</v>
      </c>
      <c r="B6" s="399" t="s">
        <v>231</v>
      </c>
      <c r="C6" s="400" t="s">
        <v>179</v>
      </c>
      <c r="D6" s="400" t="s">
        <v>183</v>
      </c>
      <c r="E6" s="401" t="s">
        <v>138</v>
      </c>
      <c r="F6" s="397"/>
      <c r="G6" s="276" t="s">
        <v>232</v>
      </c>
      <c r="H6" s="276" t="s">
        <v>233</v>
      </c>
      <c r="I6" s="277" t="s">
        <v>234</v>
      </c>
      <c r="J6" s="252" t="s">
        <v>146</v>
      </c>
      <c r="K6" s="278" t="s">
        <v>235</v>
      </c>
      <c r="L6" s="279" t="s">
        <v>236</v>
      </c>
      <c r="M6" s="280" t="s">
        <v>237</v>
      </c>
      <c r="N6" s="397" t="s">
        <v>238</v>
      </c>
      <c r="O6" s="397" t="s">
        <v>239</v>
      </c>
      <c r="P6" s="397" t="s">
        <v>240</v>
      </c>
      <c r="Q6" s="397"/>
      <c r="R6" s="120"/>
      <c r="S6" s="120"/>
      <c r="T6" s="120"/>
      <c r="U6" s="120"/>
      <c r="V6" s="120"/>
      <c r="W6" s="120"/>
      <c r="X6" s="120"/>
      <c r="Y6" s="120"/>
      <c r="Z6" s="120"/>
      <c r="AA6" s="120"/>
      <c r="AB6" s="120"/>
      <c r="AC6" s="120"/>
      <c r="AD6" s="120"/>
    </row>
    <row r="7" spans="1:30" customFormat="1">
      <c r="A7" s="397"/>
      <c r="B7" s="399"/>
      <c r="C7" s="400"/>
      <c r="D7" s="400"/>
      <c r="E7" s="401"/>
      <c r="F7" s="397"/>
      <c r="G7" s="281" t="s">
        <v>241</v>
      </c>
      <c r="H7" s="281" t="s">
        <v>241</v>
      </c>
      <c r="I7" s="282" t="s">
        <v>242</v>
      </c>
      <c r="J7" s="282" t="s">
        <v>63</v>
      </c>
      <c r="K7" s="279" t="s">
        <v>48</v>
      </c>
      <c r="L7" s="279" t="s">
        <v>243</v>
      </c>
      <c r="M7" s="283" t="s">
        <v>244</v>
      </c>
      <c r="N7" s="397"/>
      <c r="O7" s="397"/>
      <c r="P7" s="397"/>
      <c r="Q7" s="397"/>
      <c r="R7" s="120"/>
      <c r="S7" s="120"/>
      <c r="T7" s="120"/>
      <c r="U7" s="120"/>
      <c r="V7" s="120"/>
      <c r="W7" s="120"/>
      <c r="X7" s="120"/>
      <c r="Y7" s="120"/>
      <c r="Z7" s="120"/>
      <c r="AA7" s="120"/>
      <c r="AB7" s="120"/>
      <c r="AC7" s="120"/>
      <c r="AD7" s="120"/>
    </row>
    <row r="8" spans="1:30" customFormat="1" ht="16.899999999999999" customHeight="1">
      <c r="A8" s="395">
        <v>1</v>
      </c>
      <c r="B8" s="395"/>
      <c r="C8" s="324"/>
      <c r="D8" s="324"/>
      <c r="E8" s="124"/>
      <c r="F8" s="324"/>
      <c r="G8" s="324"/>
      <c r="H8" s="324"/>
      <c r="I8" s="124"/>
      <c r="J8" s="124"/>
      <c r="K8" s="125"/>
      <c r="L8" s="125"/>
      <c r="M8" s="125"/>
      <c r="N8" s="324"/>
      <c r="O8" s="324"/>
      <c r="P8" s="324"/>
      <c r="Q8" s="324"/>
      <c r="R8" s="120"/>
      <c r="S8" s="120"/>
      <c r="T8" s="120"/>
      <c r="U8" s="120"/>
      <c r="V8" s="120"/>
      <c r="W8" s="120"/>
      <c r="X8" s="120"/>
      <c r="Y8" s="120"/>
      <c r="Z8" s="120"/>
      <c r="AA8" s="120"/>
      <c r="AB8" s="120"/>
      <c r="AC8" s="120"/>
      <c r="AD8" s="120"/>
    </row>
    <row r="9" spans="1:30" customFormat="1" ht="16.899999999999999" customHeight="1">
      <c r="A9" s="124"/>
      <c r="B9" s="126"/>
      <c r="C9" s="124"/>
      <c r="D9" s="124"/>
      <c r="E9" s="124"/>
      <c r="F9" s="324"/>
      <c r="G9" s="124"/>
      <c r="H9" s="124"/>
      <c r="I9" s="124"/>
      <c r="J9" s="124"/>
      <c r="K9" s="125"/>
      <c r="L9" s="125"/>
      <c r="M9" s="125"/>
      <c r="N9" s="324"/>
      <c r="O9" s="324"/>
      <c r="P9" s="324"/>
      <c r="Q9" s="324"/>
      <c r="R9" s="120"/>
      <c r="S9" s="120"/>
      <c r="T9" s="120"/>
      <c r="U9" s="120"/>
      <c r="V9" s="120"/>
      <c r="W9" s="120"/>
      <c r="X9" s="120"/>
      <c r="Y9" s="120"/>
      <c r="Z9" s="120"/>
      <c r="AA9" s="120"/>
      <c r="AB9" s="120"/>
      <c r="AC9" s="120"/>
      <c r="AD9" s="120"/>
    </row>
    <row r="10" spans="1:30" customFormat="1" ht="16.899999999999999" customHeight="1">
      <c r="A10" s="395">
        <v>2</v>
      </c>
      <c r="B10" s="395"/>
      <c r="C10" s="324"/>
      <c r="D10" s="324"/>
      <c r="E10" s="124"/>
      <c r="F10" s="324"/>
      <c r="G10" s="324"/>
      <c r="H10" s="324"/>
      <c r="I10" s="124"/>
      <c r="J10" s="124"/>
      <c r="K10" s="125"/>
      <c r="L10" s="125"/>
      <c r="M10" s="125"/>
      <c r="N10" s="324"/>
      <c r="O10" s="324"/>
      <c r="P10" s="324"/>
      <c r="Q10" s="324"/>
      <c r="R10" s="120"/>
      <c r="S10" s="120"/>
      <c r="T10" s="120"/>
      <c r="U10" s="120"/>
      <c r="V10" s="120"/>
      <c r="W10" s="120"/>
      <c r="X10" s="120"/>
      <c r="Y10" s="120"/>
      <c r="Z10" s="120"/>
      <c r="AA10" s="120"/>
      <c r="AB10" s="120"/>
      <c r="AC10" s="120"/>
      <c r="AD10" s="120"/>
    </row>
    <row r="11" spans="1:30" customFormat="1" ht="16.899999999999999" customHeight="1">
      <c r="A11" s="124"/>
      <c r="B11" s="126"/>
      <c r="C11" s="124"/>
      <c r="D11" s="124"/>
      <c r="E11" s="124"/>
      <c r="F11" s="324"/>
      <c r="G11" s="124"/>
      <c r="H11" s="124"/>
      <c r="I11" s="124"/>
      <c r="J11" s="124"/>
      <c r="K11" s="125"/>
      <c r="L11" s="125"/>
      <c r="M11" s="125"/>
      <c r="N11" s="324"/>
      <c r="O11" s="324"/>
      <c r="P11" s="324"/>
      <c r="Q11" s="324"/>
      <c r="R11" s="120"/>
      <c r="S11" s="120"/>
      <c r="T11" s="120"/>
      <c r="U11" s="120"/>
      <c r="V11" s="120"/>
      <c r="W11" s="120"/>
      <c r="X11" s="120"/>
      <c r="Y11" s="120"/>
      <c r="Z11" s="120"/>
      <c r="AA11" s="120"/>
      <c r="AB11" s="120"/>
      <c r="AC11" s="120"/>
      <c r="AD11" s="120"/>
    </row>
    <row r="12" spans="1:30" customFormat="1" ht="16.899999999999999" customHeight="1">
      <c r="A12" s="395">
        <v>3</v>
      </c>
      <c r="B12" s="395"/>
      <c r="C12" s="324"/>
      <c r="D12" s="324"/>
      <c r="E12" s="124"/>
      <c r="F12" s="324"/>
      <c r="G12" s="324"/>
      <c r="H12" s="324"/>
      <c r="I12" s="124"/>
      <c r="J12" s="124"/>
      <c r="K12" s="125"/>
      <c r="L12" s="125"/>
      <c r="M12" s="125"/>
      <c r="N12" s="324"/>
      <c r="O12" s="324"/>
      <c r="P12" s="324"/>
      <c r="Q12" s="324"/>
      <c r="R12" s="120"/>
      <c r="S12" s="120"/>
      <c r="T12" s="120"/>
      <c r="U12" s="120"/>
      <c r="V12" s="120"/>
      <c r="W12" s="120"/>
      <c r="X12" s="120"/>
      <c r="Y12" s="120"/>
      <c r="Z12" s="120"/>
      <c r="AA12" s="120"/>
      <c r="AB12" s="120"/>
      <c r="AC12" s="120"/>
      <c r="AD12" s="120"/>
    </row>
    <row r="13" spans="1:30" customFormat="1" ht="16.899999999999999" customHeight="1">
      <c r="A13" s="124"/>
      <c r="B13" s="126"/>
      <c r="C13" s="124"/>
      <c r="D13" s="124"/>
      <c r="E13" s="124"/>
      <c r="F13" s="324"/>
      <c r="G13" s="124"/>
      <c r="H13" s="124"/>
      <c r="I13" s="124"/>
      <c r="J13" s="124"/>
      <c r="K13" s="125"/>
      <c r="L13" s="125"/>
      <c r="M13" s="125"/>
      <c r="N13" s="324"/>
      <c r="O13" s="324"/>
      <c r="P13" s="324"/>
      <c r="Q13" s="324"/>
      <c r="R13" s="120"/>
      <c r="S13" s="120"/>
      <c r="T13" s="120"/>
      <c r="U13" s="120"/>
      <c r="V13" s="120"/>
      <c r="W13" s="120"/>
      <c r="X13" s="120"/>
      <c r="Y13" s="120"/>
      <c r="Z13" s="120"/>
      <c r="AA13" s="120"/>
      <c r="AB13" s="120"/>
      <c r="AC13" s="120"/>
      <c r="AD13" s="120"/>
    </row>
    <row r="14" spans="1:30" customFormat="1" ht="16.899999999999999" customHeight="1">
      <c r="A14" s="395">
        <v>4</v>
      </c>
      <c r="B14" s="395"/>
      <c r="C14" s="324"/>
      <c r="D14" s="324"/>
      <c r="E14" s="124"/>
      <c r="F14" s="324"/>
      <c r="G14" s="324"/>
      <c r="H14" s="324"/>
      <c r="I14" s="124"/>
      <c r="J14" s="124"/>
      <c r="K14" s="125"/>
      <c r="L14" s="125"/>
      <c r="M14" s="125"/>
      <c r="N14" s="324"/>
      <c r="O14" s="324"/>
      <c r="P14" s="324"/>
      <c r="Q14" s="324"/>
      <c r="R14" s="120"/>
      <c r="S14" s="120"/>
      <c r="T14" s="120"/>
      <c r="U14" s="120"/>
      <c r="V14" s="120"/>
      <c r="W14" s="120"/>
      <c r="X14" s="120"/>
      <c r="Y14" s="120"/>
      <c r="Z14" s="120"/>
      <c r="AA14" s="120"/>
      <c r="AB14" s="120"/>
      <c r="AC14" s="120"/>
      <c r="AD14" s="120"/>
    </row>
    <row r="15" spans="1:30" customFormat="1" ht="16.899999999999999" customHeight="1">
      <c r="A15" s="124"/>
      <c r="B15" s="126"/>
      <c r="C15" s="124"/>
      <c r="D15" s="124"/>
      <c r="E15" s="124"/>
      <c r="F15" s="324"/>
      <c r="G15" s="124"/>
      <c r="H15" s="124"/>
      <c r="I15" s="124"/>
      <c r="J15" s="124"/>
      <c r="K15" s="125"/>
      <c r="L15" s="125"/>
      <c r="M15" s="125"/>
      <c r="N15" s="324"/>
      <c r="O15" s="324"/>
      <c r="P15" s="324"/>
      <c r="Q15" s="324"/>
      <c r="R15" s="120"/>
      <c r="S15" s="120"/>
      <c r="T15" s="120"/>
      <c r="U15" s="120"/>
      <c r="V15" s="120"/>
      <c r="W15" s="120"/>
      <c r="X15" s="120"/>
      <c r="Y15" s="120"/>
      <c r="Z15" s="120"/>
      <c r="AA15" s="120"/>
      <c r="AB15" s="120"/>
      <c r="AC15" s="120"/>
      <c r="AD15" s="120"/>
    </row>
    <row r="16" spans="1:30" customFormat="1" ht="16.899999999999999" customHeight="1">
      <c r="A16" s="395">
        <v>5</v>
      </c>
      <c r="B16" s="395"/>
      <c r="C16" s="324"/>
      <c r="D16" s="324"/>
      <c r="E16" s="124"/>
      <c r="F16" s="324"/>
      <c r="G16" s="324"/>
      <c r="H16" s="324"/>
      <c r="I16" s="124"/>
      <c r="J16" s="124"/>
      <c r="K16" s="125"/>
      <c r="L16" s="125"/>
      <c r="M16" s="125"/>
      <c r="N16" s="324"/>
      <c r="O16" s="324"/>
      <c r="P16" s="324"/>
      <c r="Q16" s="324"/>
      <c r="R16" s="120"/>
      <c r="S16" s="120"/>
      <c r="T16" s="120"/>
      <c r="U16" s="120"/>
      <c r="V16" s="120"/>
      <c r="W16" s="120"/>
      <c r="X16" s="120"/>
      <c r="Y16" s="120"/>
      <c r="Z16" s="120"/>
      <c r="AA16" s="120"/>
      <c r="AB16" s="120"/>
      <c r="AC16" s="120"/>
      <c r="AD16" s="120"/>
    </row>
    <row r="17" spans="1:30" customFormat="1" ht="16.899999999999999" customHeight="1">
      <c r="A17" s="124"/>
      <c r="B17" s="126"/>
      <c r="C17" s="124"/>
      <c r="D17" s="124"/>
      <c r="E17" s="124"/>
      <c r="F17" s="324"/>
      <c r="G17" s="124"/>
      <c r="H17" s="124"/>
      <c r="I17" s="124"/>
      <c r="J17" s="124"/>
      <c r="K17" s="125"/>
      <c r="L17" s="125"/>
      <c r="M17" s="125"/>
      <c r="N17" s="324"/>
      <c r="O17" s="324"/>
      <c r="P17" s="324"/>
      <c r="Q17" s="324"/>
      <c r="R17" s="120"/>
      <c r="S17" s="120"/>
      <c r="T17" s="120"/>
      <c r="U17" s="120"/>
      <c r="V17" s="120"/>
      <c r="W17" s="120"/>
      <c r="X17" s="120"/>
      <c r="Y17" s="120"/>
      <c r="Z17" s="120"/>
      <c r="AA17" s="120"/>
      <c r="AB17" s="120"/>
      <c r="AC17" s="120"/>
      <c r="AD17" s="120"/>
    </row>
    <row r="18" spans="1:30" customFormat="1" ht="16.899999999999999" customHeight="1">
      <c r="A18" s="395">
        <v>6</v>
      </c>
      <c r="B18" s="395"/>
      <c r="C18" s="324"/>
      <c r="D18" s="324"/>
      <c r="E18" s="124"/>
      <c r="F18" s="324"/>
      <c r="G18" s="324"/>
      <c r="H18" s="324"/>
      <c r="I18" s="124"/>
      <c r="J18" s="124"/>
      <c r="K18" s="125"/>
      <c r="L18" s="125"/>
      <c r="M18" s="125"/>
      <c r="N18" s="324"/>
      <c r="O18" s="324"/>
      <c r="P18" s="324"/>
      <c r="Q18" s="324"/>
      <c r="R18" s="120"/>
      <c r="S18" s="120"/>
      <c r="T18" s="120"/>
      <c r="U18" s="120"/>
      <c r="V18" s="120"/>
      <c r="W18" s="120"/>
      <c r="X18" s="120"/>
      <c r="Y18" s="120"/>
      <c r="Z18" s="120"/>
      <c r="AA18" s="120"/>
      <c r="AB18" s="120"/>
      <c r="AC18" s="120"/>
      <c r="AD18" s="120"/>
    </row>
    <row r="19" spans="1:30" customFormat="1" ht="16.899999999999999" customHeight="1">
      <c r="A19" s="124"/>
      <c r="B19" s="126"/>
      <c r="C19" s="124"/>
      <c r="D19" s="124"/>
      <c r="E19" s="124"/>
      <c r="F19" s="324"/>
      <c r="G19" s="124"/>
      <c r="H19" s="124"/>
      <c r="I19" s="124"/>
      <c r="J19" s="124"/>
      <c r="K19" s="125"/>
      <c r="L19" s="125"/>
      <c r="M19" s="125"/>
      <c r="N19" s="324"/>
      <c r="O19" s="324"/>
      <c r="P19" s="324"/>
      <c r="Q19" s="324"/>
      <c r="R19" s="120"/>
      <c r="S19" s="120"/>
      <c r="T19" s="120"/>
      <c r="U19" s="120"/>
      <c r="V19" s="120"/>
      <c r="W19" s="120"/>
      <c r="X19" s="120"/>
      <c r="Y19" s="120"/>
      <c r="Z19" s="120"/>
      <c r="AA19" s="120"/>
      <c r="AB19" s="120"/>
      <c r="AC19" s="120"/>
      <c r="AD19" s="120"/>
    </row>
    <row r="20" spans="1:30" customFormat="1" ht="16.899999999999999" customHeight="1">
      <c r="A20" s="395">
        <v>7</v>
      </c>
      <c r="B20" s="395"/>
      <c r="C20" s="324"/>
      <c r="D20" s="324"/>
      <c r="E20" s="124"/>
      <c r="F20" s="324"/>
      <c r="G20" s="324"/>
      <c r="H20" s="324"/>
      <c r="I20" s="124"/>
      <c r="J20" s="124"/>
      <c r="K20" s="125"/>
      <c r="L20" s="125"/>
      <c r="M20" s="125"/>
      <c r="N20" s="324"/>
      <c r="O20" s="324"/>
      <c r="P20" s="324"/>
      <c r="Q20" s="324"/>
      <c r="R20" s="120"/>
      <c r="S20" s="120"/>
      <c r="T20" s="120"/>
      <c r="U20" s="120"/>
      <c r="V20" s="120"/>
      <c r="W20" s="120"/>
      <c r="X20" s="120"/>
      <c r="Y20" s="120"/>
      <c r="Z20" s="120"/>
      <c r="AA20" s="120"/>
      <c r="AB20" s="120"/>
      <c r="AC20" s="120"/>
      <c r="AD20" s="120"/>
    </row>
    <row r="21" spans="1:30" customFormat="1" ht="16.899999999999999" customHeight="1">
      <c r="A21" s="124"/>
      <c r="B21" s="126"/>
      <c r="C21" s="124"/>
      <c r="D21" s="124"/>
      <c r="E21" s="124"/>
      <c r="F21" s="324"/>
      <c r="G21" s="124"/>
      <c r="H21" s="124"/>
      <c r="I21" s="124"/>
      <c r="J21" s="124"/>
      <c r="K21" s="125"/>
      <c r="L21" s="125"/>
      <c r="M21" s="125"/>
      <c r="N21" s="324"/>
      <c r="O21" s="324"/>
      <c r="P21" s="324"/>
      <c r="Q21" s="324"/>
      <c r="R21" s="120"/>
      <c r="S21" s="120"/>
      <c r="T21" s="120"/>
      <c r="U21" s="120"/>
      <c r="V21" s="120"/>
      <c r="W21" s="120"/>
      <c r="X21" s="120"/>
      <c r="Y21" s="120"/>
      <c r="Z21" s="120"/>
      <c r="AA21" s="120"/>
      <c r="AB21" s="120"/>
      <c r="AC21" s="120"/>
      <c r="AD21" s="120"/>
    </row>
    <row r="22" spans="1:30" customFormat="1" ht="16.899999999999999" customHeight="1">
      <c r="A22" s="395">
        <v>8</v>
      </c>
      <c r="B22" s="395"/>
      <c r="C22" s="324"/>
      <c r="D22" s="324"/>
      <c r="E22" s="124"/>
      <c r="F22" s="324"/>
      <c r="G22" s="324"/>
      <c r="H22" s="324"/>
      <c r="I22" s="124"/>
      <c r="J22" s="124"/>
      <c r="K22" s="125"/>
      <c r="L22" s="125"/>
      <c r="M22" s="125"/>
      <c r="N22" s="324"/>
      <c r="O22" s="324"/>
      <c r="P22" s="324"/>
      <c r="Q22" s="324"/>
      <c r="R22" s="120"/>
      <c r="S22" s="120"/>
      <c r="T22" s="120"/>
      <c r="U22" s="120"/>
      <c r="V22" s="120"/>
      <c r="W22" s="120"/>
      <c r="X22" s="120"/>
      <c r="Y22" s="120"/>
      <c r="Z22" s="120"/>
      <c r="AA22" s="120"/>
      <c r="AB22" s="120"/>
      <c r="AC22" s="120"/>
      <c r="AD22" s="120"/>
    </row>
    <row r="23" spans="1:30" customFormat="1" ht="16.899999999999999" customHeight="1">
      <c r="A23" s="124"/>
      <c r="B23" s="126"/>
      <c r="C23" s="124"/>
      <c r="D23" s="124"/>
      <c r="E23" s="124"/>
      <c r="F23" s="324"/>
      <c r="G23" s="124"/>
      <c r="H23" s="124"/>
      <c r="I23" s="124"/>
      <c r="J23" s="124"/>
      <c r="K23" s="125"/>
      <c r="L23" s="125"/>
      <c r="M23" s="125"/>
      <c r="N23" s="324"/>
      <c r="O23" s="324"/>
      <c r="P23" s="324"/>
      <c r="Q23" s="324"/>
      <c r="R23" s="120"/>
      <c r="S23" s="120"/>
      <c r="T23" s="120"/>
      <c r="U23" s="120"/>
      <c r="V23" s="120"/>
      <c r="W23" s="120"/>
      <c r="X23" s="120"/>
      <c r="Y23" s="120"/>
      <c r="Z23" s="120"/>
      <c r="AA23" s="120"/>
      <c r="AB23" s="120"/>
      <c r="AC23" s="120"/>
      <c r="AD23" s="120"/>
    </row>
    <row r="24" spans="1:30" customFormat="1" ht="16.899999999999999" customHeight="1">
      <c r="A24" s="395">
        <v>9</v>
      </c>
      <c r="B24" s="395"/>
      <c r="C24" s="324"/>
      <c r="D24" s="324"/>
      <c r="E24" s="124"/>
      <c r="F24" s="324"/>
      <c r="G24" s="324"/>
      <c r="H24" s="324"/>
      <c r="I24" s="124"/>
      <c r="J24" s="124"/>
      <c r="K24" s="125"/>
      <c r="L24" s="125"/>
      <c r="M24" s="125"/>
      <c r="N24" s="324"/>
      <c r="O24" s="324"/>
      <c r="P24" s="324"/>
      <c r="Q24" s="324"/>
      <c r="R24" s="120"/>
      <c r="S24" s="120"/>
      <c r="T24" s="120"/>
      <c r="U24" s="120"/>
      <c r="V24" s="120"/>
      <c r="W24" s="120"/>
      <c r="X24" s="120"/>
      <c r="Y24" s="120"/>
      <c r="Z24" s="120"/>
      <c r="AA24" s="120"/>
      <c r="AB24" s="120"/>
      <c r="AC24" s="120"/>
      <c r="AD24" s="120"/>
    </row>
    <row r="25" spans="1:30" customFormat="1" ht="16.899999999999999" customHeight="1">
      <c r="A25" s="124"/>
      <c r="B25" s="126"/>
      <c r="C25" s="124"/>
      <c r="D25" s="124"/>
      <c r="E25" s="124"/>
      <c r="F25" s="324"/>
      <c r="G25" s="124"/>
      <c r="H25" s="124"/>
      <c r="I25" s="124"/>
      <c r="J25" s="124"/>
      <c r="K25" s="125"/>
      <c r="L25" s="125"/>
      <c r="M25" s="125"/>
      <c r="N25" s="324"/>
      <c r="O25" s="324"/>
      <c r="P25" s="324"/>
      <c r="Q25" s="324"/>
      <c r="R25" s="120"/>
      <c r="S25" s="120"/>
      <c r="T25" s="120"/>
      <c r="U25" s="120"/>
      <c r="V25" s="120"/>
      <c r="W25" s="120"/>
      <c r="X25" s="120"/>
      <c r="Y25" s="120"/>
      <c r="Z25" s="120"/>
      <c r="AA25" s="120"/>
      <c r="AB25" s="120"/>
      <c r="AC25" s="120"/>
      <c r="AD25" s="120"/>
    </row>
    <row r="26" spans="1:30" customFormat="1" ht="16.899999999999999" customHeight="1">
      <c r="A26" s="395">
        <v>10</v>
      </c>
      <c r="B26" s="395"/>
      <c r="C26" s="324"/>
      <c r="D26" s="324"/>
      <c r="E26" s="127"/>
      <c r="F26" s="324"/>
      <c r="G26" s="324"/>
      <c r="H26" s="324"/>
      <c r="I26" s="127"/>
      <c r="J26" s="127"/>
      <c r="K26" s="128"/>
      <c r="L26" s="128"/>
      <c r="M26" s="128"/>
      <c r="N26" s="324"/>
      <c r="O26" s="324"/>
      <c r="P26" s="324"/>
      <c r="Q26" s="324"/>
      <c r="R26" s="120"/>
      <c r="S26" s="120"/>
      <c r="T26" s="120"/>
      <c r="U26" s="120"/>
      <c r="V26" s="120"/>
      <c r="W26" s="120"/>
      <c r="X26" s="120"/>
      <c r="Y26" s="120"/>
      <c r="Z26" s="120"/>
      <c r="AA26" s="120"/>
      <c r="AB26" s="120"/>
      <c r="AC26" s="120"/>
      <c r="AD26" s="120"/>
    </row>
    <row r="27" spans="1:30" customFormat="1" ht="16.899999999999999" customHeight="1">
      <c r="A27" s="124"/>
      <c r="B27" s="126"/>
      <c r="C27" s="124"/>
      <c r="D27" s="124"/>
      <c r="E27" s="124"/>
      <c r="F27" s="324"/>
      <c r="G27" s="124"/>
      <c r="H27" s="124"/>
      <c r="I27" s="124"/>
      <c r="J27" s="124"/>
      <c r="K27" s="125"/>
      <c r="L27" s="125"/>
      <c r="M27" s="125"/>
      <c r="N27" s="324"/>
      <c r="O27" s="324"/>
      <c r="P27" s="324"/>
      <c r="Q27" s="324"/>
      <c r="R27" s="120"/>
      <c r="S27" s="120"/>
      <c r="T27" s="120"/>
      <c r="U27" s="120"/>
      <c r="V27" s="120"/>
      <c r="W27" s="120"/>
      <c r="X27" s="120"/>
      <c r="Y27" s="120"/>
      <c r="Z27" s="120"/>
      <c r="AA27" s="120"/>
      <c r="AB27" s="120"/>
      <c r="AC27" s="120"/>
      <c r="AD27" s="120"/>
    </row>
    <row r="28" spans="1:30" customFormat="1" ht="30" customHeight="1">
      <c r="A28" s="123" t="s">
        <v>245</v>
      </c>
      <c r="B28" s="391">
        <f>G8+G10+G12+G14+G16+G18+G20+G22+G24+G26</f>
        <v>0</v>
      </c>
      <c r="C28" s="391"/>
      <c r="D28" s="392" t="s">
        <v>246</v>
      </c>
      <c r="E28" s="392"/>
      <c r="F28" s="129">
        <f>SUM(F8:F27)</f>
        <v>0</v>
      </c>
      <c r="G28" s="129">
        <f>G9+G11+G13+G15+G17+G19+G21+G23+G25+G27</f>
        <v>0</v>
      </c>
      <c r="H28" s="129">
        <f>H9+H11+H13+H15+H17+H19+H21+H23+H25+H27</f>
        <v>0</v>
      </c>
      <c r="I28" s="130" t="s">
        <v>247</v>
      </c>
      <c r="J28" s="131"/>
      <c r="K28" s="131" t="s">
        <v>248</v>
      </c>
      <c r="L28" s="131"/>
      <c r="M28" s="132" t="s">
        <v>246</v>
      </c>
      <c r="N28" s="129">
        <f>SUM(N8:N27)</f>
        <v>0</v>
      </c>
      <c r="O28" s="129">
        <f>SUM(O8:O27)</f>
        <v>0</v>
      </c>
      <c r="P28" s="129">
        <f>SUM(P8:P27)</f>
        <v>0</v>
      </c>
      <c r="Q28" s="129" t="s">
        <v>249</v>
      </c>
      <c r="R28" s="120"/>
      <c r="S28" s="120"/>
      <c r="T28" s="120"/>
      <c r="U28" s="120"/>
      <c r="V28" s="120"/>
      <c r="W28" s="120"/>
      <c r="X28" s="120"/>
      <c r="Y28" s="120"/>
      <c r="Z28" s="120"/>
      <c r="AA28" s="120"/>
      <c r="AB28" s="120"/>
      <c r="AC28" s="120"/>
      <c r="AD28" s="120"/>
    </row>
    <row r="29" spans="1:30" s="133" customFormat="1" ht="25.9" customHeight="1">
      <c r="A29" s="393" t="s">
        <v>528</v>
      </c>
      <c r="B29" s="393"/>
      <c r="C29" s="393"/>
      <c r="D29" s="393"/>
      <c r="E29" s="393"/>
      <c r="F29" s="393"/>
      <c r="G29" s="393"/>
      <c r="H29" s="393"/>
      <c r="I29" s="393"/>
      <c r="J29" s="393"/>
      <c r="K29" s="393"/>
      <c r="L29" s="393"/>
      <c r="M29" s="393"/>
      <c r="N29" s="393"/>
      <c r="O29" s="393"/>
      <c r="P29" s="393"/>
      <c r="Q29" s="393"/>
    </row>
    <row r="30" spans="1:30" s="133" customFormat="1" ht="12.6" customHeight="1">
      <c r="A30" s="394" t="s">
        <v>250</v>
      </c>
      <c r="B30" s="394"/>
      <c r="C30" s="394"/>
      <c r="D30" s="394"/>
      <c r="E30" s="394"/>
      <c r="F30" s="394"/>
      <c r="G30" s="394"/>
      <c r="H30" s="394"/>
      <c r="I30" s="394"/>
      <c r="J30" s="394"/>
      <c r="K30" s="394"/>
      <c r="L30" s="394"/>
      <c r="M30" s="394"/>
      <c r="N30" s="394"/>
      <c r="O30" s="394"/>
      <c r="P30" s="394"/>
      <c r="Q30" s="394"/>
    </row>
    <row r="31" spans="1:30" s="134" customFormat="1" ht="14.25">
      <c r="A31" s="121" t="s">
        <v>251</v>
      </c>
      <c r="B31" s="121"/>
      <c r="D31" s="121" t="s">
        <v>252</v>
      </c>
      <c r="G31" s="121"/>
      <c r="H31" s="121"/>
      <c r="K31" s="121" t="s">
        <v>253</v>
      </c>
      <c r="L31" s="121"/>
      <c r="N31" s="121"/>
      <c r="O31" s="121"/>
      <c r="P31" s="121"/>
      <c r="Q31" s="121"/>
    </row>
    <row r="32" spans="1:30" s="133" customFormat="1" ht="14.25">
      <c r="A32" s="121"/>
      <c r="B32" s="121"/>
      <c r="D32" s="121" t="s">
        <v>254</v>
      </c>
      <c r="G32" s="121"/>
      <c r="H32" s="121"/>
      <c r="I32" s="121"/>
      <c r="K32" s="121" t="s">
        <v>255</v>
      </c>
      <c r="L32" s="121"/>
      <c r="M32" s="121"/>
      <c r="N32" s="121"/>
      <c r="O32" s="121"/>
      <c r="P32" s="121"/>
      <c r="Q32" s="121"/>
    </row>
  </sheetData>
  <mergeCells count="102">
    <mergeCell ref="K4:M4"/>
    <mergeCell ref="N4:P5"/>
    <mergeCell ref="Q4:Q7"/>
    <mergeCell ref="K5:M5"/>
    <mergeCell ref="A6:A7"/>
    <mergeCell ref="B6:B7"/>
    <mergeCell ref="C6:C7"/>
    <mergeCell ref="D6:D7"/>
    <mergeCell ref="E6:E7"/>
    <mergeCell ref="N6:N7"/>
    <mergeCell ref="A4:B5"/>
    <mergeCell ref="C4:D5"/>
    <mergeCell ref="E4:E5"/>
    <mergeCell ref="F4:F7"/>
    <mergeCell ref="G4:H4"/>
    <mergeCell ref="I4:J4"/>
    <mergeCell ref="O6:O7"/>
    <mergeCell ref="P6:P7"/>
    <mergeCell ref="A8:B8"/>
    <mergeCell ref="C8:D8"/>
    <mergeCell ref="F8:F9"/>
    <mergeCell ref="G8:H8"/>
    <mergeCell ref="N8:N9"/>
    <mergeCell ref="O8:O9"/>
    <mergeCell ref="P8:P9"/>
    <mergeCell ref="Q8:Q9"/>
    <mergeCell ref="A10:B10"/>
    <mergeCell ref="C10:D10"/>
    <mergeCell ref="F10:F11"/>
    <mergeCell ref="G10:H10"/>
    <mergeCell ref="N10:N11"/>
    <mergeCell ref="O10:O11"/>
    <mergeCell ref="P10:P11"/>
    <mergeCell ref="Q10:Q11"/>
    <mergeCell ref="P12:P13"/>
    <mergeCell ref="Q12:Q13"/>
    <mergeCell ref="A14:B14"/>
    <mergeCell ref="C14:D14"/>
    <mergeCell ref="F14:F15"/>
    <mergeCell ref="G14:H14"/>
    <mergeCell ref="N14:N15"/>
    <mergeCell ref="O14:O15"/>
    <mergeCell ref="P14:P15"/>
    <mergeCell ref="Q14:Q15"/>
    <mergeCell ref="A12:B12"/>
    <mergeCell ref="C12:D12"/>
    <mergeCell ref="F12:F13"/>
    <mergeCell ref="G12:H12"/>
    <mergeCell ref="N12:N13"/>
    <mergeCell ref="O12:O13"/>
    <mergeCell ref="P16:P17"/>
    <mergeCell ref="Q16:Q17"/>
    <mergeCell ref="A18:B18"/>
    <mergeCell ref="C18:D18"/>
    <mergeCell ref="F18:F19"/>
    <mergeCell ref="G18:H18"/>
    <mergeCell ref="N18:N19"/>
    <mergeCell ref="O18:O19"/>
    <mergeCell ref="P18:P19"/>
    <mergeCell ref="Q18:Q19"/>
    <mergeCell ref="A16:B16"/>
    <mergeCell ref="C16:D16"/>
    <mergeCell ref="F16:F17"/>
    <mergeCell ref="G16:H16"/>
    <mergeCell ref="N16:N17"/>
    <mergeCell ref="O16:O17"/>
    <mergeCell ref="P20:P21"/>
    <mergeCell ref="Q20:Q21"/>
    <mergeCell ref="A22:B22"/>
    <mergeCell ref="C22:D22"/>
    <mergeCell ref="F22:F23"/>
    <mergeCell ref="G22:H22"/>
    <mergeCell ref="N22:N23"/>
    <mergeCell ref="O22:O23"/>
    <mergeCell ref="P22:P23"/>
    <mergeCell ref="Q22:Q23"/>
    <mergeCell ref="A20:B20"/>
    <mergeCell ref="C20:D20"/>
    <mergeCell ref="F20:F21"/>
    <mergeCell ref="G20:H20"/>
    <mergeCell ref="N20:N21"/>
    <mergeCell ref="O20:O21"/>
    <mergeCell ref="B28:C28"/>
    <mergeCell ref="D28:E28"/>
    <mergeCell ref="A29:Q29"/>
    <mergeCell ref="A30:Q30"/>
    <mergeCell ref="P24:P25"/>
    <mergeCell ref="Q24:Q25"/>
    <mergeCell ref="A26:B26"/>
    <mergeCell ref="C26:D26"/>
    <mergeCell ref="F26:F27"/>
    <mergeCell ref="G26:H26"/>
    <mergeCell ref="N26:N27"/>
    <mergeCell ref="O26:O27"/>
    <mergeCell ref="P26:P27"/>
    <mergeCell ref="Q26:Q27"/>
    <mergeCell ref="A24:B24"/>
    <mergeCell ref="C24:D24"/>
    <mergeCell ref="F24:F25"/>
    <mergeCell ref="G24:H24"/>
    <mergeCell ref="N24:N25"/>
    <mergeCell ref="O24:O25"/>
  </mergeCells>
  <phoneticPr fontId="6" type="noConversion"/>
  <pageMargins left="0.98425196850393704" right="0.19685039370078741" top="0.15748031496062992" bottom="0.15748031496062992" header="0.15748031496062992" footer="0.15748031496062992"/>
  <pageSetup paperSize="9" fitToWidth="0" fitToHeight="0" orientation="landscape" r:id="rId1"/>
  <headerFooter alignWithMargins="0">
    <oddFooter>&amp;L&amp;"標楷體,粗體"主管：&amp;C&amp;"標楷體,粗體"填表人：
填表人電話：&amp;R&amp;"標楷體,粗體"110.3.31版</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K14" sqref="K14"/>
    </sheetView>
  </sheetViews>
  <sheetFormatPr defaultColWidth="8" defaultRowHeight="16.5"/>
  <cols>
    <col min="1" max="1" width="7.25" style="120" customWidth="1"/>
    <col min="2" max="2" width="5.625" style="120" customWidth="1"/>
    <col min="3" max="4" width="5.875" style="120" customWidth="1"/>
    <col min="5" max="5" width="9.5" style="120" customWidth="1"/>
    <col min="6" max="6" width="7.25" style="120" customWidth="1"/>
    <col min="7" max="8" width="5.875" style="120" customWidth="1"/>
    <col min="9" max="9" width="7.75" style="120" customWidth="1"/>
    <col min="10" max="10" width="8.625" style="120" customWidth="1"/>
    <col min="11" max="11" width="6.75" style="120" customWidth="1"/>
    <col min="12" max="13" width="8.75" style="120" customWidth="1"/>
    <col min="14" max="16" width="7.25" style="120" customWidth="1"/>
    <col min="17" max="17" width="12.5" style="120" customWidth="1"/>
    <col min="18" max="18" width="8" style="120" customWidth="1"/>
    <col min="19" max="16384" width="8" style="120"/>
  </cols>
  <sheetData>
    <row r="1" spans="1:30" customFormat="1">
      <c r="A1" s="119" t="s">
        <v>635</v>
      </c>
      <c r="B1" s="86"/>
      <c r="C1" s="86"/>
      <c r="D1" s="120"/>
      <c r="E1" s="86"/>
      <c r="F1" s="86"/>
      <c r="G1" s="86"/>
      <c r="H1" s="86"/>
      <c r="I1" s="119" t="s">
        <v>636</v>
      </c>
      <c r="J1" s="86"/>
      <c r="K1" s="86"/>
      <c r="L1" s="86"/>
      <c r="M1" s="86"/>
      <c r="N1" s="86"/>
      <c r="O1" s="120"/>
      <c r="P1" s="120"/>
      <c r="Q1" s="122" t="str">
        <f>清單!F1</f>
        <v>○○縣○○鄉農會信用部</v>
      </c>
      <c r="R1" s="120"/>
      <c r="S1" s="120"/>
      <c r="T1" s="120"/>
      <c r="U1" s="120"/>
      <c r="V1" s="120"/>
      <c r="W1" s="120"/>
      <c r="X1" s="120"/>
      <c r="Y1" s="120"/>
      <c r="Z1" s="120"/>
      <c r="AA1" s="120"/>
      <c r="AB1" s="120"/>
      <c r="AC1" s="120"/>
      <c r="AD1" s="120"/>
    </row>
    <row r="2" spans="1:30" customFormat="1" ht="15" customHeight="1">
      <c r="A2" s="119" t="str">
        <f>CONCATENATE("1.本金於",YEAR(EDATE(清單!F2,-3))-1911,"年",MONTH(EDATE(清單!F2,-3)),"月",DAY(EDATE(清單!F2,-3)),"日到期（即逾期3個月以上）尚未償還之案件。")</f>
        <v>1.本金於109年12月31日到期（即逾期3個月以上）尚未償還之案件。</v>
      </c>
      <c r="B2" s="86"/>
      <c r="C2" s="86"/>
      <c r="D2" s="120"/>
      <c r="E2" s="86"/>
      <c r="F2" s="86"/>
      <c r="G2" s="86"/>
      <c r="H2" s="86"/>
      <c r="I2" s="86"/>
      <c r="J2" s="86"/>
      <c r="K2" s="86"/>
      <c r="L2" s="86"/>
      <c r="M2" s="86"/>
      <c r="N2" s="86"/>
      <c r="O2" s="120"/>
      <c r="P2" s="120"/>
      <c r="Q2" s="122"/>
      <c r="R2" s="120"/>
      <c r="S2" s="120"/>
      <c r="T2" s="120"/>
      <c r="U2" s="120"/>
      <c r="V2" s="120"/>
      <c r="W2" s="120"/>
      <c r="X2" s="120"/>
      <c r="Y2" s="120"/>
      <c r="Z2" s="120"/>
      <c r="AA2" s="120"/>
      <c r="AB2" s="120"/>
      <c r="AC2" s="120"/>
      <c r="AD2" s="120"/>
    </row>
    <row r="3" spans="1:30" customFormat="1" ht="15" customHeight="1">
      <c r="A3" s="86" t="str">
        <f>CONCATENATE("2.分期償還放款或本金未到期，繳息訖日為",YEAR(EDATE(清單!F2,-7))-1911,"年",MONTH(EDATE(清單!F2,-7)),"月",DAY(EDATE(清單!F2,-7)),"日（即逾期6個月以上）尚未償還之案件。")</f>
        <v>2.分期償還放款或本金未到期，繳息訖日為109年8月31日（即逾期6個月以上）尚未償還之案件。</v>
      </c>
      <c r="B3" s="120"/>
      <c r="C3" s="86"/>
      <c r="D3" s="120"/>
      <c r="E3" s="86"/>
      <c r="F3" s="86"/>
      <c r="G3" s="86"/>
      <c r="H3" s="86"/>
      <c r="I3" s="86"/>
      <c r="J3" s="86"/>
      <c r="K3" s="86"/>
      <c r="L3" s="86"/>
      <c r="M3" s="86"/>
      <c r="N3" s="86"/>
      <c r="O3" s="120"/>
      <c r="P3" s="120"/>
      <c r="Q3" s="16" t="s">
        <v>45</v>
      </c>
      <c r="R3" s="86"/>
      <c r="S3" s="86"/>
      <c r="T3" s="86"/>
      <c r="U3" s="86"/>
      <c r="V3" s="86"/>
      <c r="W3" s="86"/>
      <c r="X3" s="86"/>
      <c r="Y3" s="86"/>
      <c r="Z3" s="86"/>
      <c r="AA3" s="86"/>
      <c r="AB3" s="86"/>
      <c r="AC3" s="86"/>
      <c r="AD3" s="86"/>
    </row>
    <row r="4" spans="1:30" customFormat="1" ht="16.5" customHeight="1">
      <c r="A4" s="402" t="s">
        <v>336</v>
      </c>
      <c r="B4" s="402"/>
      <c r="C4" s="397" t="s">
        <v>222</v>
      </c>
      <c r="D4" s="397"/>
      <c r="E4" s="403" t="s">
        <v>223</v>
      </c>
      <c r="F4" s="397" t="s">
        <v>137</v>
      </c>
      <c r="G4" s="400" t="s">
        <v>224</v>
      </c>
      <c r="H4" s="400"/>
      <c r="I4" s="397" t="s">
        <v>181</v>
      </c>
      <c r="J4" s="397"/>
      <c r="K4" s="396" t="s">
        <v>225</v>
      </c>
      <c r="L4" s="396"/>
      <c r="M4" s="396"/>
      <c r="N4" s="397" t="s">
        <v>226</v>
      </c>
      <c r="O4" s="397"/>
      <c r="P4" s="397"/>
      <c r="Q4" s="397" t="s">
        <v>227</v>
      </c>
      <c r="R4" s="120"/>
      <c r="S4" s="120"/>
      <c r="T4" s="120"/>
      <c r="U4" s="120"/>
      <c r="V4" s="120"/>
      <c r="W4" s="120"/>
      <c r="X4" s="120"/>
      <c r="Y4" s="120"/>
      <c r="Z4" s="120"/>
      <c r="AA4" s="120"/>
      <c r="AB4" s="120"/>
      <c r="AC4" s="120"/>
      <c r="AD4" s="120"/>
    </row>
    <row r="5" spans="1:30" customFormat="1">
      <c r="A5" s="402"/>
      <c r="B5" s="402"/>
      <c r="C5" s="397"/>
      <c r="D5" s="397"/>
      <c r="E5" s="403"/>
      <c r="F5" s="397"/>
      <c r="G5" s="274" t="s">
        <v>228</v>
      </c>
      <c r="H5" s="274" t="s">
        <v>229</v>
      </c>
      <c r="I5" s="275" t="s">
        <v>149</v>
      </c>
      <c r="J5" s="275" t="s">
        <v>145</v>
      </c>
      <c r="K5" s="398" t="s">
        <v>230</v>
      </c>
      <c r="L5" s="398"/>
      <c r="M5" s="398"/>
      <c r="N5" s="397"/>
      <c r="O5" s="397"/>
      <c r="P5" s="397"/>
      <c r="Q5" s="397"/>
      <c r="R5" s="120"/>
      <c r="S5" s="120"/>
      <c r="T5" s="120"/>
      <c r="U5" s="120"/>
      <c r="V5" s="120"/>
      <c r="W5" s="120"/>
      <c r="X5" s="120"/>
      <c r="Y5" s="120"/>
      <c r="Z5" s="120"/>
      <c r="AA5" s="120"/>
      <c r="AB5" s="120"/>
      <c r="AC5" s="120"/>
      <c r="AD5" s="120"/>
    </row>
    <row r="6" spans="1:30" customFormat="1">
      <c r="A6" s="397" t="s">
        <v>142</v>
      </c>
      <c r="B6" s="399" t="s">
        <v>231</v>
      </c>
      <c r="C6" s="400" t="s">
        <v>179</v>
      </c>
      <c r="D6" s="400" t="s">
        <v>183</v>
      </c>
      <c r="E6" s="401" t="s">
        <v>138</v>
      </c>
      <c r="F6" s="397"/>
      <c r="G6" s="276" t="s">
        <v>232</v>
      </c>
      <c r="H6" s="276" t="s">
        <v>233</v>
      </c>
      <c r="I6" s="397" t="s">
        <v>256</v>
      </c>
      <c r="J6" s="403" t="s">
        <v>257</v>
      </c>
      <c r="K6" s="278" t="s">
        <v>235</v>
      </c>
      <c r="L6" s="279" t="s">
        <v>236</v>
      </c>
      <c r="M6" s="280" t="s">
        <v>237</v>
      </c>
      <c r="N6" s="397" t="s">
        <v>238</v>
      </c>
      <c r="O6" s="397" t="s">
        <v>239</v>
      </c>
      <c r="P6" s="397" t="s">
        <v>240</v>
      </c>
      <c r="Q6" s="397"/>
      <c r="R6" s="120"/>
      <c r="S6" s="120"/>
      <c r="T6" s="120"/>
      <c r="U6" s="120"/>
      <c r="V6" s="120"/>
      <c r="W6" s="120"/>
      <c r="X6" s="120"/>
      <c r="Y6" s="120"/>
      <c r="Z6" s="120"/>
      <c r="AA6" s="120"/>
      <c r="AB6" s="120"/>
      <c r="AC6" s="120"/>
      <c r="AD6" s="120"/>
    </row>
    <row r="7" spans="1:30" customFormat="1">
      <c r="A7" s="397"/>
      <c r="B7" s="399"/>
      <c r="C7" s="400"/>
      <c r="D7" s="400"/>
      <c r="E7" s="401"/>
      <c r="F7" s="397"/>
      <c r="G7" s="281" t="s">
        <v>241</v>
      </c>
      <c r="H7" s="281" t="s">
        <v>241</v>
      </c>
      <c r="I7" s="397"/>
      <c r="J7" s="403"/>
      <c r="K7" s="279" t="s">
        <v>48</v>
      </c>
      <c r="L7" s="279" t="s">
        <v>243</v>
      </c>
      <c r="M7" s="283" t="s">
        <v>244</v>
      </c>
      <c r="N7" s="397"/>
      <c r="O7" s="397"/>
      <c r="P7" s="397"/>
      <c r="Q7" s="397"/>
      <c r="R7" s="120"/>
      <c r="S7" s="120"/>
      <c r="T7" s="120"/>
      <c r="U7" s="120"/>
      <c r="V7" s="120"/>
      <c r="W7" s="120"/>
      <c r="X7" s="120"/>
      <c r="Y7" s="120"/>
      <c r="Z7" s="120"/>
      <c r="AA7" s="120"/>
      <c r="AB7" s="120"/>
      <c r="AC7" s="120"/>
      <c r="AD7" s="120"/>
    </row>
    <row r="8" spans="1:30" customFormat="1" ht="16.899999999999999" customHeight="1">
      <c r="A8" s="395">
        <v>1</v>
      </c>
      <c r="B8" s="395"/>
      <c r="C8" s="324"/>
      <c r="D8" s="324"/>
      <c r="E8" s="124"/>
      <c r="F8" s="324"/>
      <c r="G8" s="324"/>
      <c r="H8" s="324"/>
      <c r="I8" s="124"/>
      <c r="J8" s="124"/>
      <c r="K8" s="125"/>
      <c r="L8" s="125"/>
      <c r="M8" s="125"/>
      <c r="N8" s="324"/>
      <c r="O8" s="324"/>
      <c r="P8" s="324"/>
      <c r="Q8" s="324"/>
      <c r="R8" s="120"/>
      <c r="S8" s="120"/>
      <c r="T8" s="120"/>
      <c r="U8" s="120"/>
      <c r="V8" s="120"/>
      <c r="W8" s="120"/>
      <c r="X8" s="120"/>
      <c r="Y8" s="120"/>
      <c r="Z8" s="120"/>
      <c r="AA8" s="120"/>
      <c r="AB8" s="120"/>
      <c r="AC8" s="120"/>
      <c r="AD8" s="120"/>
    </row>
    <row r="9" spans="1:30" customFormat="1" ht="16.899999999999999" customHeight="1">
      <c r="A9" s="124"/>
      <c r="B9" s="126"/>
      <c r="C9" s="124"/>
      <c r="D9" s="124"/>
      <c r="E9" s="124"/>
      <c r="F9" s="324"/>
      <c r="G9" s="124"/>
      <c r="H9" s="124"/>
      <c r="I9" s="124"/>
      <c r="J9" s="124"/>
      <c r="K9" s="125"/>
      <c r="L9" s="125"/>
      <c r="M9" s="125"/>
      <c r="N9" s="324"/>
      <c r="O9" s="324"/>
      <c r="P9" s="324"/>
      <c r="Q9" s="324"/>
      <c r="R9" s="120"/>
      <c r="S9" s="120"/>
      <c r="T9" s="120"/>
      <c r="U9" s="120"/>
      <c r="V9" s="120"/>
      <c r="W9" s="120"/>
      <c r="X9" s="120"/>
      <c r="Y9" s="120"/>
      <c r="Z9" s="120"/>
      <c r="AA9" s="120"/>
      <c r="AB9" s="120"/>
      <c r="AC9" s="120"/>
      <c r="AD9" s="120"/>
    </row>
    <row r="10" spans="1:30" customFormat="1" ht="16.899999999999999" customHeight="1">
      <c r="A10" s="395">
        <v>2</v>
      </c>
      <c r="B10" s="395"/>
      <c r="C10" s="324"/>
      <c r="D10" s="324"/>
      <c r="E10" s="124"/>
      <c r="F10" s="324"/>
      <c r="G10" s="324"/>
      <c r="H10" s="324"/>
      <c r="I10" s="124"/>
      <c r="J10" s="124"/>
      <c r="K10" s="125"/>
      <c r="L10" s="125"/>
      <c r="M10" s="125"/>
      <c r="N10" s="324"/>
      <c r="O10" s="324"/>
      <c r="P10" s="324"/>
      <c r="Q10" s="324"/>
      <c r="R10" s="120"/>
      <c r="S10" s="120"/>
      <c r="T10" s="120"/>
      <c r="U10" s="120"/>
      <c r="V10" s="120"/>
      <c r="W10" s="120"/>
      <c r="X10" s="120"/>
      <c r="Y10" s="120"/>
      <c r="Z10" s="120"/>
      <c r="AA10" s="120"/>
      <c r="AB10" s="120"/>
      <c r="AC10" s="120"/>
      <c r="AD10" s="120"/>
    </row>
    <row r="11" spans="1:30" customFormat="1" ht="16.899999999999999" customHeight="1">
      <c r="A11" s="124"/>
      <c r="B11" s="126"/>
      <c r="C11" s="124"/>
      <c r="D11" s="124"/>
      <c r="E11" s="124"/>
      <c r="F11" s="324"/>
      <c r="G11" s="124"/>
      <c r="H11" s="124"/>
      <c r="I11" s="124"/>
      <c r="J11" s="124"/>
      <c r="K11" s="125"/>
      <c r="L11" s="125"/>
      <c r="M11" s="125"/>
      <c r="N11" s="324"/>
      <c r="O11" s="324"/>
      <c r="P11" s="324"/>
      <c r="Q11" s="324"/>
      <c r="R11" s="120"/>
      <c r="S11" s="120"/>
      <c r="T11" s="120"/>
      <c r="U11" s="120"/>
      <c r="V11" s="120"/>
      <c r="W11" s="120"/>
      <c r="X11" s="120"/>
      <c r="Y11" s="120"/>
      <c r="Z11" s="120"/>
      <c r="AA11" s="120"/>
      <c r="AB11" s="120"/>
      <c r="AC11" s="120"/>
      <c r="AD11" s="120"/>
    </row>
    <row r="12" spans="1:30" customFormat="1" ht="16.899999999999999" customHeight="1">
      <c r="A12" s="395">
        <v>3</v>
      </c>
      <c r="B12" s="395"/>
      <c r="C12" s="324"/>
      <c r="D12" s="324"/>
      <c r="E12" s="124"/>
      <c r="F12" s="324"/>
      <c r="G12" s="324"/>
      <c r="H12" s="324"/>
      <c r="I12" s="124"/>
      <c r="J12" s="124"/>
      <c r="K12" s="125"/>
      <c r="L12" s="125"/>
      <c r="M12" s="125"/>
      <c r="N12" s="324"/>
      <c r="O12" s="324"/>
      <c r="P12" s="324"/>
      <c r="Q12" s="324"/>
      <c r="R12" s="120"/>
      <c r="S12" s="120"/>
      <c r="T12" s="120"/>
      <c r="U12" s="120"/>
      <c r="V12" s="120"/>
      <c r="W12" s="120"/>
      <c r="X12" s="120"/>
      <c r="Y12" s="120"/>
      <c r="Z12" s="120"/>
      <c r="AA12" s="120"/>
      <c r="AB12" s="120"/>
      <c r="AC12" s="120"/>
      <c r="AD12" s="120"/>
    </row>
    <row r="13" spans="1:30" customFormat="1" ht="16.899999999999999" customHeight="1">
      <c r="A13" s="124"/>
      <c r="B13" s="126"/>
      <c r="C13" s="124"/>
      <c r="D13" s="124"/>
      <c r="E13" s="124"/>
      <c r="F13" s="324"/>
      <c r="G13" s="124"/>
      <c r="H13" s="124"/>
      <c r="I13" s="124"/>
      <c r="J13" s="124"/>
      <c r="K13" s="125"/>
      <c r="L13" s="125"/>
      <c r="M13" s="125"/>
      <c r="N13" s="324"/>
      <c r="O13" s="324"/>
      <c r="P13" s="324"/>
      <c r="Q13" s="324"/>
      <c r="R13" s="120"/>
      <c r="S13" s="120"/>
      <c r="T13" s="120"/>
      <c r="U13" s="120"/>
      <c r="V13" s="120"/>
      <c r="W13" s="120"/>
      <c r="X13" s="120"/>
      <c r="Y13" s="120"/>
      <c r="Z13" s="120"/>
      <c r="AA13" s="120"/>
      <c r="AB13" s="120"/>
      <c r="AC13" s="120"/>
      <c r="AD13" s="120"/>
    </row>
    <row r="14" spans="1:30" customFormat="1" ht="16.899999999999999" customHeight="1">
      <c r="A14" s="395">
        <v>4</v>
      </c>
      <c r="B14" s="395"/>
      <c r="C14" s="324"/>
      <c r="D14" s="324"/>
      <c r="E14" s="124"/>
      <c r="F14" s="324"/>
      <c r="G14" s="324"/>
      <c r="H14" s="324"/>
      <c r="I14" s="124"/>
      <c r="J14" s="124"/>
      <c r="K14" s="125"/>
      <c r="L14" s="125"/>
      <c r="M14" s="125"/>
      <c r="N14" s="324"/>
      <c r="O14" s="324"/>
      <c r="P14" s="324"/>
      <c r="Q14" s="324"/>
      <c r="R14" s="120"/>
      <c r="S14" s="120"/>
      <c r="T14" s="120"/>
      <c r="U14" s="120"/>
      <c r="V14" s="120"/>
      <c r="W14" s="120"/>
      <c r="X14" s="120"/>
      <c r="Y14" s="120"/>
      <c r="Z14" s="120"/>
      <c r="AA14" s="120"/>
      <c r="AB14" s="120"/>
      <c r="AC14" s="120"/>
      <c r="AD14" s="120"/>
    </row>
    <row r="15" spans="1:30" customFormat="1" ht="16.899999999999999" customHeight="1">
      <c r="A15" s="124"/>
      <c r="B15" s="126"/>
      <c r="C15" s="124"/>
      <c r="D15" s="124"/>
      <c r="E15" s="124"/>
      <c r="F15" s="324"/>
      <c r="G15" s="124"/>
      <c r="H15" s="124"/>
      <c r="I15" s="124"/>
      <c r="J15" s="124"/>
      <c r="K15" s="125"/>
      <c r="L15" s="125"/>
      <c r="M15" s="125"/>
      <c r="N15" s="324"/>
      <c r="O15" s="324"/>
      <c r="P15" s="324"/>
      <c r="Q15" s="324"/>
      <c r="R15" s="120"/>
      <c r="S15" s="120"/>
      <c r="T15" s="120"/>
      <c r="U15" s="120"/>
      <c r="V15" s="120"/>
      <c r="W15" s="120"/>
      <c r="X15" s="120"/>
      <c r="Y15" s="120"/>
      <c r="Z15" s="120"/>
      <c r="AA15" s="120"/>
      <c r="AB15" s="120"/>
      <c r="AC15" s="120"/>
      <c r="AD15" s="120"/>
    </row>
    <row r="16" spans="1:30" customFormat="1" ht="16.899999999999999" customHeight="1">
      <c r="A16" s="395">
        <v>5</v>
      </c>
      <c r="B16" s="395"/>
      <c r="C16" s="324"/>
      <c r="D16" s="324"/>
      <c r="E16" s="124"/>
      <c r="F16" s="324"/>
      <c r="G16" s="324"/>
      <c r="H16" s="324"/>
      <c r="I16" s="124"/>
      <c r="J16" s="124"/>
      <c r="K16" s="125"/>
      <c r="L16" s="125"/>
      <c r="M16" s="125"/>
      <c r="N16" s="324"/>
      <c r="O16" s="324"/>
      <c r="P16" s="324"/>
      <c r="Q16" s="324"/>
      <c r="R16" s="120"/>
      <c r="S16" s="120"/>
      <c r="T16" s="120"/>
      <c r="U16" s="120"/>
      <c r="V16" s="120"/>
      <c r="W16" s="120"/>
      <c r="X16" s="120"/>
      <c r="Y16" s="120"/>
      <c r="Z16" s="120"/>
      <c r="AA16" s="120"/>
      <c r="AB16" s="120"/>
      <c r="AC16" s="120"/>
      <c r="AD16" s="120"/>
    </row>
    <row r="17" spans="1:30" customFormat="1" ht="16.899999999999999" customHeight="1">
      <c r="A17" s="124"/>
      <c r="B17" s="126"/>
      <c r="C17" s="124"/>
      <c r="D17" s="124"/>
      <c r="E17" s="124"/>
      <c r="F17" s="324"/>
      <c r="G17" s="124"/>
      <c r="H17" s="124"/>
      <c r="I17" s="124"/>
      <c r="J17" s="124"/>
      <c r="K17" s="125"/>
      <c r="L17" s="125"/>
      <c r="M17" s="125"/>
      <c r="N17" s="324"/>
      <c r="O17" s="324"/>
      <c r="P17" s="324"/>
      <c r="Q17" s="324"/>
      <c r="R17" s="120"/>
      <c r="S17" s="120"/>
      <c r="T17" s="120"/>
      <c r="U17" s="120"/>
      <c r="V17" s="120"/>
      <c r="W17" s="120"/>
      <c r="X17" s="120"/>
      <c r="Y17" s="120"/>
      <c r="Z17" s="120"/>
      <c r="AA17" s="120"/>
      <c r="AB17" s="120"/>
      <c r="AC17" s="120"/>
      <c r="AD17" s="120"/>
    </row>
    <row r="18" spans="1:30" customFormat="1" ht="16.899999999999999" customHeight="1">
      <c r="A18" s="395">
        <v>6</v>
      </c>
      <c r="B18" s="395"/>
      <c r="C18" s="324"/>
      <c r="D18" s="324"/>
      <c r="E18" s="124"/>
      <c r="F18" s="324"/>
      <c r="G18" s="324"/>
      <c r="H18" s="324"/>
      <c r="I18" s="124"/>
      <c r="J18" s="124"/>
      <c r="K18" s="125"/>
      <c r="L18" s="125"/>
      <c r="M18" s="125"/>
      <c r="N18" s="324"/>
      <c r="O18" s="324"/>
      <c r="P18" s="324"/>
      <c r="Q18" s="324"/>
      <c r="R18" s="120"/>
      <c r="S18" s="120"/>
      <c r="T18" s="120"/>
      <c r="U18" s="120"/>
      <c r="V18" s="120"/>
      <c r="W18" s="120"/>
      <c r="X18" s="120"/>
      <c r="Y18" s="120"/>
      <c r="Z18" s="120"/>
      <c r="AA18" s="120"/>
      <c r="AB18" s="120"/>
      <c r="AC18" s="120"/>
      <c r="AD18" s="120"/>
    </row>
    <row r="19" spans="1:30" customFormat="1" ht="16.899999999999999" customHeight="1">
      <c r="A19" s="124"/>
      <c r="B19" s="126"/>
      <c r="C19" s="124"/>
      <c r="D19" s="124"/>
      <c r="E19" s="124"/>
      <c r="F19" s="324"/>
      <c r="G19" s="124"/>
      <c r="H19" s="124"/>
      <c r="I19" s="124"/>
      <c r="J19" s="124"/>
      <c r="K19" s="125"/>
      <c r="L19" s="125"/>
      <c r="M19" s="125"/>
      <c r="N19" s="324"/>
      <c r="O19" s="324"/>
      <c r="P19" s="324"/>
      <c r="Q19" s="324"/>
      <c r="R19" s="120"/>
      <c r="S19" s="120"/>
      <c r="T19" s="120"/>
      <c r="U19" s="120"/>
      <c r="V19" s="120"/>
      <c r="W19" s="120"/>
      <c r="X19" s="120"/>
      <c r="Y19" s="120"/>
      <c r="Z19" s="120"/>
      <c r="AA19" s="120"/>
      <c r="AB19" s="120"/>
      <c r="AC19" s="120"/>
      <c r="AD19" s="120"/>
    </row>
    <row r="20" spans="1:30" customFormat="1" ht="16.899999999999999" customHeight="1">
      <c r="A20" s="395">
        <v>7</v>
      </c>
      <c r="B20" s="395"/>
      <c r="C20" s="324"/>
      <c r="D20" s="324"/>
      <c r="E20" s="124"/>
      <c r="F20" s="324"/>
      <c r="G20" s="324"/>
      <c r="H20" s="324"/>
      <c r="I20" s="124"/>
      <c r="J20" s="124"/>
      <c r="K20" s="125"/>
      <c r="L20" s="125"/>
      <c r="M20" s="125"/>
      <c r="N20" s="324"/>
      <c r="O20" s="324"/>
      <c r="P20" s="324"/>
      <c r="Q20" s="324"/>
      <c r="R20" s="120"/>
      <c r="S20" s="120"/>
      <c r="T20" s="120"/>
      <c r="U20" s="120"/>
      <c r="V20" s="120"/>
      <c r="W20" s="120"/>
      <c r="X20" s="120"/>
      <c r="Y20" s="120"/>
      <c r="Z20" s="120"/>
      <c r="AA20" s="120"/>
      <c r="AB20" s="120"/>
      <c r="AC20" s="120"/>
      <c r="AD20" s="120"/>
    </row>
    <row r="21" spans="1:30" customFormat="1" ht="16.899999999999999" customHeight="1">
      <c r="A21" s="124"/>
      <c r="B21" s="126"/>
      <c r="C21" s="124"/>
      <c r="D21" s="124"/>
      <c r="E21" s="124"/>
      <c r="F21" s="324"/>
      <c r="G21" s="124"/>
      <c r="H21" s="124"/>
      <c r="I21" s="124"/>
      <c r="J21" s="124"/>
      <c r="K21" s="125"/>
      <c r="L21" s="125"/>
      <c r="M21" s="125"/>
      <c r="N21" s="324"/>
      <c r="O21" s="324"/>
      <c r="P21" s="324"/>
      <c r="Q21" s="324"/>
      <c r="R21" s="120"/>
      <c r="S21" s="120"/>
      <c r="T21" s="120"/>
      <c r="U21" s="120"/>
      <c r="V21" s="120"/>
      <c r="W21" s="120"/>
      <c r="X21" s="120"/>
      <c r="Y21" s="120"/>
      <c r="Z21" s="120"/>
      <c r="AA21" s="120"/>
      <c r="AB21" s="120"/>
      <c r="AC21" s="120"/>
      <c r="AD21" s="120"/>
    </row>
    <row r="22" spans="1:30" customFormat="1" ht="16.899999999999999" customHeight="1">
      <c r="A22" s="395">
        <v>8</v>
      </c>
      <c r="B22" s="395"/>
      <c r="C22" s="324"/>
      <c r="D22" s="324"/>
      <c r="E22" s="124"/>
      <c r="F22" s="324"/>
      <c r="G22" s="324"/>
      <c r="H22" s="324"/>
      <c r="I22" s="124"/>
      <c r="J22" s="124"/>
      <c r="K22" s="125"/>
      <c r="L22" s="125"/>
      <c r="M22" s="125"/>
      <c r="N22" s="324"/>
      <c r="O22" s="324"/>
      <c r="P22" s="324"/>
      <c r="Q22" s="324"/>
      <c r="R22" s="120"/>
      <c r="S22" s="120"/>
      <c r="T22" s="120"/>
      <c r="U22" s="120"/>
      <c r="V22" s="120"/>
      <c r="W22" s="120"/>
      <c r="X22" s="120"/>
      <c r="Y22" s="120"/>
      <c r="Z22" s="120"/>
      <c r="AA22" s="120"/>
      <c r="AB22" s="120"/>
      <c r="AC22" s="120"/>
      <c r="AD22" s="120"/>
    </row>
    <row r="23" spans="1:30" customFormat="1">
      <c r="A23" s="124"/>
      <c r="B23" s="126"/>
      <c r="C23" s="124"/>
      <c r="D23" s="124"/>
      <c r="E23" s="124"/>
      <c r="F23" s="324"/>
      <c r="G23" s="124"/>
      <c r="H23" s="124"/>
      <c r="I23" s="124"/>
      <c r="J23" s="124"/>
      <c r="K23" s="125"/>
      <c r="L23" s="125"/>
      <c r="M23" s="125"/>
      <c r="N23" s="324"/>
      <c r="O23" s="324"/>
      <c r="P23" s="324"/>
      <c r="Q23" s="324"/>
      <c r="R23" s="120"/>
      <c r="S23" s="120"/>
      <c r="T23" s="120"/>
      <c r="U23" s="120"/>
      <c r="V23" s="120"/>
      <c r="W23" s="120"/>
      <c r="X23" s="120"/>
      <c r="Y23" s="120"/>
      <c r="Z23" s="120"/>
      <c r="AA23" s="120"/>
      <c r="AB23" s="120"/>
      <c r="AC23" s="120"/>
      <c r="AD23" s="120"/>
    </row>
    <row r="24" spans="1:30" customFormat="1" ht="16.899999999999999" customHeight="1">
      <c r="A24" s="395">
        <v>9</v>
      </c>
      <c r="B24" s="395"/>
      <c r="C24" s="324"/>
      <c r="D24" s="324"/>
      <c r="E24" s="124"/>
      <c r="F24" s="324"/>
      <c r="G24" s="324"/>
      <c r="H24" s="324"/>
      <c r="I24" s="124"/>
      <c r="J24" s="124"/>
      <c r="K24" s="125"/>
      <c r="L24" s="125"/>
      <c r="M24" s="125"/>
      <c r="N24" s="324"/>
      <c r="O24" s="324"/>
      <c r="P24" s="324"/>
      <c r="Q24" s="324"/>
      <c r="R24" s="120"/>
      <c r="S24" s="120"/>
      <c r="T24" s="120"/>
      <c r="U24" s="120"/>
      <c r="V24" s="120"/>
      <c r="W24" s="120"/>
      <c r="X24" s="120"/>
      <c r="Y24" s="120"/>
      <c r="Z24" s="120"/>
      <c r="AA24" s="120"/>
      <c r="AB24" s="120"/>
      <c r="AC24" s="120"/>
      <c r="AD24" s="120"/>
    </row>
    <row r="25" spans="1:30" customFormat="1" ht="16.899999999999999" customHeight="1">
      <c r="A25" s="124"/>
      <c r="B25" s="126"/>
      <c r="C25" s="124"/>
      <c r="D25" s="124"/>
      <c r="E25" s="124"/>
      <c r="F25" s="324"/>
      <c r="G25" s="124"/>
      <c r="H25" s="124"/>
      <c r="I25" s="124"/>
      <c r="J25" s="124"/>
      <c r="K25" s="125"/>
      <c r="L25" s="125"/>
      <c r="M25" s="125"/>
      <c r="N25" s="324"/>
      <c r="O25" s="324"/>
      <c r="P25" s="324"/>
      <c r="Q25" s="324"/>
      <c r="R25" s="120"/>
      <c r="S25" s="120"/>
      <c r="T25" s="120"/>
      <c r="U25" s="120"/>
      <c r="V25" s="120"/>
      <c r="W25" s="120"/>
      <c r="X25" s="120"/>
      <c r="Y25" s="120"/>
      <c r="Z25" s="120"/>
      <c r="AA25" s="120"/>
      <c r="AB25" s="120"/>
      <c r="AC25" s="120"/>
      <c r="AD25" s="120"/>
    </row>
    <row r="26" spans="1:30" customFormat="1" ht="16.899999999999999" customHeight="1">
      <c r="A26" s="395">
        <v>10</v>
      </c>
      <c r="B26" s="395"/>
      <c r="C26" s="324"/>
      <c r="D26" s="324"/>
      <c r="E26" s="127"/>
      <c r="F26" s="324"/>
      <c r="G26" s="324"/>
      <c r="H26" s="324"/>
      <c r="I26" s="127"/>
      <c r="J26" s="127"/>
      <c r="K26" s="128"/>
      <c r="L26" s="128"/>
      <c r="M26" s="128"/>
      <c r="N26" s="324"/>
      <c r="O26" s="324"/>
      <c r="P26" s="324"/>
      <c r="Q26" s="324"/>
      <c r="R26" s="120"/>
      <c r="S26" s="120"/>
      <c r="T26" s="120"/>
      <c r="U26" s="120"/>
      <c r="V26" s="120"/>
      <c r="W26" s="120"/>
      <c r="X26" s="120"/>
      <c r="Y26" s="120"/>
      <c r="Z26" s="120"/>
      <c r="AA26" s="120"/>
      <c r="AB26" s="120"/>
      <c r="AC26" s="120"/>
      <c r="AD26" s="120"/>
    </row>
    <row r="27" spans="1:30" customFormat="1" ht="16.899999999999999" customHeight="1">
      <c r="A27" s="124"/>
      <c r="B27" s="126"/>
      <c r="C27" s="124"/>
      <c r="D27" s="124"/>
      <c r="E27" s="124"/>
      <c r="F27" s="324"/>
      <c r="G27" s="124"/>
      <c r="H27" s="124"/>
      <c r="I27" s="124"/>
      <c r="J27" s="124"/>
      <c r="K27" s="125"/>
      <c r="L27" s="125"/>
      <c r="M27" s="125"/>
      <c r="N27" s="324"/>
      <c r="O27" s="324"/>
      <c r="P27" s="324"/>
      <c r="Q27" s="324"/>
      <c r="R27" s="120"/>
      <c r="S27" s="120"/>
      <c r="T27" s="120"/>
      <c r="U27" s="120"/>
      <c r="V27" s="120"/>
      <c r="W27" s="120"/>
      <c r="X27" s="120"/>
      <c r="Y27" s="120"/>
      <c r="Z27" s="120"/>
      <c r="AA27" s="120"/>
      <c r="AB27" s="120"/>
      <c r="AC27" s="120"/>
      <c r="AD27" s="120"/>
    </row>
    <row r="28" spans="1:30" customFormat="1" ht="28.5">
      <c r="A28" s="123" t="s">
        <v>245</v>
      </c>
      <c r="B28" s="391">
        <f>G8+G10+G12+G14+G16+G18+G20+G22+G24+G26</f>
        <v>0</v>
      </c>
      <c r="C28" s="391"/>
      <c r="D28" s="392" t="s">
        <v>246</v>
      </c>
      <c r="E28" s="392"/>
      <c r="F28" s="129">
        <f>SUM(F8:F27)</f>
        <v>0</v>
      </c>
      <c r="G28" s="129">
        <f>G9+G11+G13+G15+G17+G19+G21+G23+G25+G27</f>
        <v>0</v>
      </c>
      <c r="H28" s="129">
        <f>H9+H11+H13+H15+H17+H19+H21+H23+H25+H27</f>
        <v>0</v>
      </c>
      <c r="I28" s="130" t="s">
        <v>247</v>
      </c>
      <c r="J28" s="131"/>
      <c r="K28" s="135" t="s">
        <v>248</v>
      </c>
      <c r="L28" s="131"/>
      <c r="M28" s="132" t="s">
        <v>246</v>
      </c>
      <c r="N28" s="129">
        <f>SUM(N8:N27)</f>
        <v>0</v>
      </c>
      <c r="O28" s="129">
        <f>SUM(O8:O27)</f>
        <v>0</v>
      </c>
      <c r="P28" s="129">
        <f>SUM(P8:P27)</f>
        <v>0</v>
      </c>
      <c r="Q28" s="129" t="s">
        <v>249</v>
      </c>
      <c r="R28" s="120"/>
      <c r="S28" s="120"/>
      <c r="T28" s="120"/>
      <c r="U28" s="120"/>
      <c r="V28" s="120"/>
      <c r="W28" s="120"/>
      <c r="X28" s="120"/>
      <c r="Y28" s="120"/>
      <c r="Z28" s="120"/>
      <c r="AA28" s="120"/>
      <c r="AB28" s="120"/>
      <c r="AC28" s="120"/>
      <c r="AD28" s="120"/>
    </row>
    <row r="29" spans="1:30" s="133" customFormat="1" ht="25.15" customHeight="1">
      <c r="A29" s="393" t="s">
        <v>529</v>
      </c>
      <c r="B29" s="393"/>
      <c r="C29" s="393"/>
      <c r="D29" s="393"/>
      <c r="E29" s="393"/>
      <c r="F29" s="393"/>
      <c r="G29" s="393"/>
      <c r="H29" s="393"/>
      <c r="I29" s="393"/>
      <c r="J29" s="393"/>
      <c r="K29" s="393"/>
      <c r="L29" s="393"/>
      <c r="M29" s="393"/>
      <c r="N29" s="393"/>
      <c r="O29" s="393"/>
      <c r="P29" s="393"/>
      <c r="Q29" s="393"/>
    </row>
    <row r="30" spans="1:30" s="133" customFormat="1" ht="12.6" customHeight="1">
      <c r="A30" s="394" t="s">
        <v>250</v>
      </c>
      <c r="B30" s="394"/>
      <c r="C30" s="394"/>
      <c r="D30" s="394"/>
      <c r="E30" s="394"/>
      <c r="F30" s="394"/>
      <c r="G30" s="394"/>
      <c r="H30" s="394"/>
      <c r="I30" s="394"/>
      <c r="J30" s="394"/>
      <c r="K30" s="394"/>
      <c r="L30" s="394"/>
      <c r="M30" s="394"/>
      <c r="N30" s="394"/>
      <c r="O30" s="394"/>
      <c r="P30" s="394"/>
      <c r="Q30" s="394"/>
    </row>
    <row r="31" spans="1:30" s="134" customFormat="1" ht="16.149999999999999" customHeight="1">
      <c r="A31" s="121" t="s">
        <v>251</v>
      </c>
      <c r="B31" s="121"/>
      <c r="D31" s="121" t="s">
        <v>252</v>
      </c>
      <c r="G31" s="121"/>
      <c r="H31" s="121"/>
      <c r="K31" s="121" t="s">
        <v>253</v>
      </c>
      <c r="L31" s="121"/>
      <c r="N31" s="121"/>
      <c r="O31" s="121"/>
      <c r="P31" s="121"/>
      <c r="Q31" s="121"/>
    </row>
    <row r="32" spans="1:30" s="133" customFormat="1" ht="14.25">
      <c r="A32" s="121"/>
      <c r="B32" s="121"/>
      <c r="D32" s="121" t="s">
        <v>254</v>
      </c>
      <c r="G32" s="121"/>
      <c r="H32" s="121"/>
      <c r="I32" s="121"/>
      <c r="K32" s="121" t="s">
        <v>255</v>
      </c>
      <c r="L32" s="121"/>
      <c r="M32" s="121"/>
      <c r="N32" s="121"/>
      <c r="O32" s="121"/>
      <c r="P32" s="121"/>
      <c r="Q32" s="121"/>
    </row>
  </sheetData>
  <mergeCells count="104">
    <mergeCell ref="K4:M4"/>
    <mergeCell ref="N4:P5"/>
    <mergeCell ref="Q4:Q7"/>
    <mergeCell ref="K5:M5"/>
    <mergeCell ref="A6:A7"/>
    <mergeCell ref="B6:B7"/>
    <mergeCell ref="C6:C7"/>
    <mergeCell ref="D6:D7"/>
    <mergeCell ref="E6:E7"/>
    <mergeCell ref="I6:I7"/>
    <mergeCell ref="A4:B5"/>
    <mergeCell ref="C4:D5"/>
    <mergeCell ref="E4:E5"/>
    <mergeCell ref="F4:F7"/>
    <mergeCell ref="G4:H4"/>
    <mergeCell ref="I4:J4"/>
    <mergeCell ref="J6:J7"/>
    <mergeCell ref="N6:N7"/>
    <mergeCell ref="O6:O7"/>
    <mergeCell ref="P6:P7"/>
    <mergeCell ref="A8:B8"/>
    <mergeCell ref="C8:D8"/>
    <mergeCell ref="F8:F9"/>
    <mergeCell ref="G8:H8"/>
    <mergeCell ref="N8:N9"/>
    <mergeCell ref="O8:O9"/>
    <mergeCell ref="P8:P9"/>
    <mergeCell ref="Q8:Q9"/>
    <mergeCell ref="A10:B10"/>
    <mergeCell ref="C10:D10"/>
    <mergeCell ref="F10:F11"/>
    <mergeCell ref="G10:H10"/>
    <mergeCell ref="N10:N11"/>
    <mergeCell ref="O10:O11"/>
    <mergeCell ref="P10:P11"/>
    <mergeCell ref="Q10:Q11"/>
    <mergeCell ref="P12:P13"/>
    <mergeCell ref="Q12:Q13"/>
    <mergeCell ref="A14:B14"/>
    <mergeCell ref="C14:D14"/>
    <mergeCell ref="F14:F15"/>
    <mergeCell ref="G14:H14"/>
    <mergeCell ref="N14:N15"/>
    <mergeCell ref="O14:O15"/>
    <mergeCell ref="P14:P15"/>
    <mergeCell ref="Q14:Q15"/>
    <mergeCell ref="A12:B12"/>
    <mergeCell ref="C12:D12"/>
    <mergeCell ref="F12:F13"/>
    <mergeCell ref="G12:H12"/>
    <mergeCell ref="N12:N13"/>
    <mergeCell ref="O12:O13"/>
    <mergeCell ref="P16:P17"/>
    <mergeCell ref="Q16:Q17"/>
    <mergeCell ref="A18:B18"/>
    <mergeCell ref="C18:D18"/>
    <mergeCell ref="F18:F19"/>
    <mergeCell ref="G18:H18"/>
    <mergeCell ref="N18:N19"/>
    <mergeCell ref="O18:O19"/>
    <mergeCell ref="P18:P19"/>
    <mergeCell ref="Q18:Q19"/>
    <mergeCell ref="A16:B16"/>
    <mergeCell ref="C16:D16"/>
    <mergeCell ref="F16:F17"/>
    <mergeCell ref="G16:H16"/>
    <mergeCell ref="N16:N17"/>
    <mergeCell ref="O16:O17"/>
    <mergeCell ref="P20:P21"/>
    <mergeCell ref="Q20:Q21"/>
    <mergeCell ref="A22:B22"/>
    <mergeCell ref="C22:D22"/>
    <mergeCell ref="F22:F23"/>
    <mergeCell ref="G22:H22"/>
    <mergeCell ref="N22:N23"/>
    <mergeCell ref="O22:O23"/>
    <mergeCell ref="P22:P23"/>
    <mergeCell ref="Q22:Q23"/>
    <mergeCell ref="A20:B20"/>
    <mergeCell ref="C20:D20"/>
    <mergeCell ref="F20:F21"/>
    <mergeCell ref="G20:H20"/>
    <mergeCell ref="N20:N21"/>
    <mergeCell ref="O20:O21"/>
    <mergeCell ref="B28:C28"/>
    <mergeCell ref="D28:E28"/>
    <mergeCell ref="A29:Q29"/>
    <mergeCell ref="A30:Q30"/>
    <mergeCell ref="P24:P25"/>
    <mergeCell ref="Q24:Q25"/>
    <mergeCell ref="A26:B26"/>
    <mergeCell ref="C26:D26"/>
    <mergeCell ref="F26:F27"/>
    <mergeCell ref="G26:H26"/>
    <mergeCell ref="N26:N27"/>
    <mergeCell ref="O26:O27"/>
    <mergeCell ref="P26:P27"/>
    <mergeCell ref="Q26:Q27"/>
    <mergeCell ref="A24:B24"/>
    <mergeCell ref="C24:D24"/>
    <mergeCell ref="F24:F25"/>
    <mergeCell ref="G24:H24"/>
    <mergeCell ref="N24:N25"/>
    <mergeCell ref="O24:O25"/>
  </mergeCells>
  <phoneticPr fontId="6" type="noConversion"/>
  <pageMargins left="0.98425196850393704" right="0.19685039370078741" top="0.19685039370078741" bottom="0.15748031496062992" header="0.15748031496062992" footer="0.15748031496062992"/>
  <pageSetup paperSize="9" fitToWidth="0" fitToHeight="0" orientation="landscape" r:id="rId1"/>
  <headerFooter alignWithMargins="0">
    <oddFooter>&amp;L&amp;"新細明體-ExtB,粗體"        &amp;"標楷體,粗體" 主管：&amp;C&amp;"標楷體,粗體"填表人：
填表人電話：&amp;R&amp;"標楷體,粗體"110.3.31版</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J23" sqref="J23"/>
    </sheetView>
  </sheetViews>
  <sheetFormatPr defaultColWidth="8" defaultRowHeight="16.5"/>
  <cols>
    <col min="1" max="1" width="7.75" style="120" customWidth="1"/>
    <col min="2" max="2" width="5.625" style="120" customWidth="1"/>
    <col min="3" max="4" width="5.875" style="120" customWidth="1"/>
    <col min="5" max="5" width="9.125" style="120" customWidth="1"/>
    <col min="6" max="6" width="8.5" style="120" customWidth="1"/>
    <col min="7" max="8" width="5.875" style="120" customWidth="1"/>
    <col min="9" max="9" width="8" style="120" customWidth="1"/>
    <col min="10" max="10" width="8.25" style="120" customWidth="1"/>
    <col min="11" max="11" width="7" style="120" customWidth="1"/>
    <col min="12" max="12" width="9.375" style="120" customWidth="1"/>
    <col min="13" max="13" width="8.875" style="120" customWidth="1"/>
    <col min="14" max="16" width="6.75" style="120" customWidth="1"/>
    <col min="17" max="17" width="10.75" style="120" customWidth="1"/>
    <col min="18" max="18" width="8" style="120" customWidth="1"/>
    <col min="19" max="16384" width="8" style="120"/>
  </cols>
  <sheetData>
    <row r="1" spans="1:17" s="83" customFormat="1" ht="21">
      <c r="A1" s="83" t="s">
        <v>29</v>
      </c>
      <c r="H1" s="83" t="s">
        <v>30</v>
      </c>
    </row>
    <row r="2" spans="1:17">
      <c r="A2" s="119" t="str">
        <f>清單!F1</f>
        <v>○○縣○○鄉農會信用部</v>
      </c>
      <c r="B2" s="86"/>
      <c r="C2" s="86"/>
      <c r="E2" s="86"/>
      <c r="F2" s="86"/>
      <c r="I2" s="136" t="str">
        <f>"檢查基準日："&amp;TEXT(清單!F2,"eeee年mm月dd日")</f>
        <v>檢查基準日：110年03月31日</v>
      </c>
      <c r="J2" s="86"/>
      <c r="K2" s="86"/>
      <c r="N2" s="86"/>
      <c r="Q2" s="16" t="s">
        <v>45</v>
      </c>
    </row>
    <row r="3" spans="1:17" ht="16.5" customHeight="1">
      <c r="A3" s="409" t="s">
        <v>336</v>
      </c>
      <c r="B3" s="409"/>
      <c r="C3" s="382" t="s">
        <v>222</v>
      </c>
      <c r="D3" s="382"/>
      <c r="E3" s="410" t="s">
        <v>223</v>
      </c>
      <c r="F3" s="382" t="s">
        <v>137</v>
      </c>
      <c r="G3" s="407" t="s">
        <v>341</v>
      </c>
      <c r="H3" s="407"/>
      <c r="I3" s="382" t="s">
        <v>181</v>
      </c>
      <c r="J3" s="382"/>
      <c r="K3" s="404" t="s">
        <v>225</v>
      </c>
      <c r="L3" s="404"/>
      <c r="M3" s="404"/>
      <c r="N3" s="382" t="s">
        <v>226</v>
      </c>
      <c r="O3" s="382"/>
      <c r="P3" s="382"/>
      <c r="Q3" s="382" t="s">
        <v>227</v>
      </c>
    </row>
    <row r="4" spans="1:17">
      <c r="A4" s="409"/>
      <c r="B4" s="409"/>
      <c r="C4" s="382"/>
      <c r="D4" s="382"/>
      <c r="E4" s="410"/>
      <c r="F4" s="382"/>
      <c r="G4" s="284" t="s">
        <v>228</v>
      </c>
      <c r="H4" s="284" t="s">
        <v>229</v>
      </c>
      <c r="I4" s="244" t="s">
        <v>149</v>
      </c>
      <c r="J4" s="244" t="s">
        <v>145</v>
      </c>
      <c r="K4" s="405" t="s">
        <v>230</v>
      </c>
      <c r="L4" s="405"/>
      <c r="M4" s="405"/>
      <c r="N4" s="382"/>
      <c r="O4" s="382"/>
      <c r="P4" s="382"/>
      <c r="Q4" s="382"/>
    </row>
    <row r="5" spans="1:17">
      <c r="A5" s="382" t="s">
        <v>142</v>
      </c>
      <c r="B5" s="406" t="s">
        <v>231</v>
      </c>
      <c r="C5" s="407" t="s">
        <v>179</v>
      </c>
      <c r="D5" s="407" t="s">
        <v>183</v>
      </c>
      <c r="E5" s="408" t="s">
        <v>138</v>
      </c>
      <c r="F5" s="382"/>
      <c r="G5" s="285" t="s">
        <v>232</v>
      </c>
      <c r="H5" s="285" t="s">
        <v>233</v>
      </c>
      <c r="I5" s="382" t="s">
        <v>256</v>
      </c>
      <c r="J5" s="410" t="s">
        <v>257</v>
      </c>
      <c r="K5" s="286" t="s">
        <v>235</v>
      </c>
      <c r="L5" s="287" t="s">
        <v>236</v>
      </c>
      <c r="M5" s="288" t="s">
        <v>237</v>
      </c>
      <c r="N5" s="382" t="s">
        <v>238</v>
      </c>
      <c r="O5" s="382" t="s">
        <v>239</v>
      </c>
      <c r="P5" s="382" t="s">
        <v>240</v>
      </c>
      <c r="Q5" s="382"/>
    </row>
    <row r="6" spans="1:17">
      <c r="A6" s="382"/>
      <c r="B6" s="406"/>
      <c r="C6" s="407"/>
      <c r="D6" s="407"/>
      <c r="E6" s="408"/>
      <c r="F6" s="382"/>
      <c r="G6" s="289" t="s">
        <v>241</v>
      </c>
      <c r="H6" s="289" t="s">
        <v>241</v>
      </c>
      <c r="I6" s="382"/>
      <c r="J6" s="410"/>
      <c r="K6" s="287" t="s">
        <v>48</v>
      </c>
      <c r="L6" s="287" t="s">
        <v>243</v>
      </c>
      <c r="M6" s="290" t="s">
        <v>244</v>
      </c>
      <c r="N6" s="382"/>
      <c r="O6" s="382"/>
      <c r="P6" s="382"/>
      <c r="Q6" s="382"/>
    </row>
    <row r="7" spans="1:17" ht="16.899999999999999" customHeight="1">
      <c r="A7" s="395">
        <v>1</v>
      </c>
      <c r="B7" s="395"/>
      <c r="C7" s="324"/>
      <c r="D7" s="324"/>
      <c r="E7" s="124"/>
      <c r="F7" s="324"/>
      <c r="G7" s="324"/>
      <c r="H7" s="324"/>
      <c r="I7" s="124"/>
      <c r="J7" s="124"/>
      <c r="K7" s="125"/>
      <c r="L7" s="125"/>
      <c r="M7" s="125"/>
      <c r="N7" s="324"/>
      <c r="O7" s="324"/>
      <c r="P7" s="324"/>
      <c r="Q7" s="324"/>
    </row>
    <row r="8" spans="1:17" ht="16.899999999999999" customHeight="1">
      <c r="A8" s="124"/>
      <c r="B8" s="126"/>
      <c r="C8" s="124"/>
      <c r="D8" s="124"/>
      <c r="E8" s="124"/>
      <c r="F8" s="324"/>
      <c r="G8" s="124"/>
      <c r="H8" s="124"/>
      <c r="I8" s="124"/>
      <c r="J8" s="124"/>
      <c r="K8" s="125"/>
      <c r="L8" s="125"/>
      <c r="M8" s="125"/>
      <c r="N8" s="324"/>
      <c r="O8" s="324"/>
      <c r="P8" s="324"/>
      <c r="Q8" s="324"/>
    </row>
    <row r="9" spans="1:17" ht="16.899999999999999" customHeight="1">
      <c r="A9" s="395">
        <v>2</v>
      </c>
      <c r="B9" s="395"/>
      <c r="C9" s="324"/>
      <c r="D9" s="324"/>
      <c r="E9" s="124"/>
      <c r="F9" s="324"/>
      <c r="G9" s="324"/>
      <c r="H9" s="324"/>
      <c r="I9" s="124"/>
      <c r="J9" s="124"/>
      <c r="K9" s="125"/>
      <c r="L9" s="125"/>
      <c r="M9" s="125"/>
      <c r="N9" s="324"/>
      <c r="O9" s="324"/>
      <c r="P9" s="324"/>
      <c r="Q9" s="324"/>
    </row>
    <row r="10" spans="1:17" ht="16.899999999999999" customHeight="1">
      <c r="A10" s="124"/>
      <c r="B10" s="126"/>
      <c r="C10" s="124"/>
      <c r="D10" s="124"/>
      <c r="E10" s="124"/>
      <c r="F10" s="324"/>
      <c r="G10" s="124"/>
      <c r="H10" s="124"/>
      <c r="I10" s="124"/>
      <c r="J10" s="124"/>
      <c r="K10" s="125"/>
      <c r="L10" s="125"/>
      <c r="M10" s="125"/>
      <c r="N10" s="324"/>
      <c r="O10" s="324"/>
      <c r="P10" s="324"/>
      <c r="Q10" s="324"/>
    </row>
    <row r="11" spans="1:17" ht="16.899999999999999" customHeight="1">
      <c r="A11" s="395">
        <v>3</v>
      </c>
      <c r="B11" s="395"/>
      <c r="C11" s="324"/>
      <c r="D11" s="324"/>
      <c r="E11" s="124"/>
      <c r="F11" s="324"/>
      <c r="G11" s="324"/>
      <c r="H11" s="324"/>
      <c r="I11" s="124"/>
      <c r="J11" s="124"/>
      <c r="K11" s="125"/>
      <c r="L11" s="125"/>
      <c r="M11" s="125"/>
      <c r="N11" s="324"/>
      <c r="O11" s="324"/>
      <c r="P11" s="324"/>
      <c r="Q11" s="324"/>
    </row>
    <row r="12" spans="1:17" ht="16.899999999999999" customHeight="1">
      <c r="A12" s="124"/>
      <c r="B12" s="126"/>
      <c r="C12" s="124"/>
      <c r="D12" s="124"/>
      <c r="E12" s="124"/>
      <c r="F12" s="324"/>
      <c r="G12" s="124"/>
      <c r="H12" s="124"/>
      <c r="I12" s="124"/>
      <c r="J12" s="124"/>
      <c r="K12" s="125"/>
      <c r="L12" s="125"/>
      <c r="M12" s="125"/>
      <c r="N12" s="324"/>
      <c r="O12" s="324"/>
      <c r="P12" s="324"/>
      <c r="Q12" s="324"/>
    </row>
    <row r="13" spans="1:17" ht="16.899999999999999" customHeight="1">
      <c r="A13" s="395">
        <v>4</v>
      </c>
      <c r="B13" s="395"/>
      <c r="C13" s="324"/>
      <c r="D13" s="324"/>
      <c r="E13" s="124"/>
      <c r="F13" s="324"/>
      <c r="G13" s="324"/>
      <c r="H13" s="324"/>
      <c r="I13" s="124"/>
      <c r="J13" s="124"/>
      <c r="K13" s="125"/>
      <c r="L13" s="125"/>
      <c r="M13" s="125"/>
      <c r="N13" s="324"/>
      <c r="O13" s="324"/>
      <c r="P13" s="324"/>
      <c r="Q13" s="324"/>
    </row>
    <row r="14" spans="1:17" ht="16.899999999999999" customHeight="1">
      <c r="A14" s="124"/>
      <c r="B14" s="126"/>
      <c r="C14" s="124"/>
      <c r="D14" s="124"/>
      <c r="E14" s="124"/>
      <c r="F14" s="324"/>
      <c r="G14" s="124"/>
      <c r="H14" s="124"/>
      <c r="I14" s="124"/>
      <c r="J14" s="124"/>
      <c r="K14" s="125"/>
      <c r="L14" s="125"/>
      <c r="M14" s="125"/>
      <c r="N14" s="324"/>
      <c r="O14" s="324"/>
      <c r="P14" s="324"/>
      <c r="Q14" s="324"/>
    </row>
    <row r="15" spans="1:17" ht="16.899999999999999" customHeight="1">
      <c r="A15" s="395">
        <v>5</v>
      </c>
      <c r="B15" s="395"/>
      <c r="C15" s="324"/>
      <c r="D15" s="324"/>
      <c r="E15" s="124"/>
      <c r="F15" s="324"/>
      <c r="G15" s="324"/>
      <c r="H15" s="324"/>
      <c r="I15" s="124"/>
      <c r="J15" s="124"/>
      <c r="K15" s="125"/>
      <c r="L15" s="125"/>
      <c r="M15" s="125"/>
      <c r="N15" s="324"/>
      <c r="O15" s="324"/>
      <c r="P15" s="324"/>
      <c r="Q15" s="324"/>
    </row>
    <row r="16" spans="1:17" ht="16.899999999999999" customHeight="1">
      <c r="A16" s="124"/>
      <c r="B16" s="126"/>
      <c r="C16" s="124"/>
      <c r="D16" s="124"/>
      <c r="E16" s="124"/>
      <c r="F16" s="324"/>
      <c r="G16" s="124"/>
      <c r="H16" s="124"/>
      <c r="I16" s="124"/>
      <c r="J16" s="124"/>
      <c r="K16" s="125"/>
      <c r="L16" s="125"/>
      <c r="M16" s="125"/>
      <c r="N16" s="324"/>
      <c r="O16" s="324"/>
      <c r="P16" s="324"/>
      <c r="Q16" s="324"/>
    </row>
    <row r="17" spans="1:17" ht="16.899999999999999" customHeight="1">
      <c r="A17" s="395">
        <v>6</v>
      </c>
      <c r="B17" s="395"/>
      <c r="C17" s="324"/>
      <c r="D17" s="324"/>
      <c r="E17" s="124"/>
      <c r="F17" s="324"/>
      <c r="G17" s="324"/>
      <c r="H17" s="324"/>
      <c r="I17" s="124"/>
      <c r="J17" s="124"/>
      <c r="K17" s="125"/>
      <c r="L17" s="125"/>
      <c r="M17" s="125"/>
      <c r="N17" s="324"/>
      <c r="O17" s="324"/>
      <c r="P17" s="324"/>
      <c r="Q17" s="324"/>
    </row>
    <row r="18" spans="1:17" ht="16.899999999999999" customHeight="1">
      <c r="A18" s="124"/>
      <c r="B18" s="126"/>
      <c r="C18" s="124"/>
      <c r="D18" s="124"/>
      <c r="E18" s="124"/>
      <c r="F18" s="324"/>
      <c r="G18" s="124"/>
      <c r="H18" s="124"/>
      <c r="I18" s="124"/>
      <c r="J18" s="124"/>
      <c r="K18" s="125"/>
      <c r="L18" s="125"/>
      <c r="M18" s="125"/>
      <c r="N18" s="324"/>
      <c r="O18" s="324"/>
      <c r="P18" s="324"/>
      <c r="Q18" s="324"/>
    </row>
    <row r="19" spans="1:17" ht="16.899999999999999" customHeight="1">
      <c r="A19" s="395">
        <v>7</v>
      </c>
      <c r="B19" s="395"/>
      <c r="C19" s="324"/>
      <c r="D19" s="324"/>
      <c r="E19" s="124"/>
      <c r="F19" s="324"/>
      <c r="G19" s="324"/>
      <c r="H19" s="324"/>
      <c r="I19" s="124"/>
      <c r="J19" s="124"/>
      <c r="K19" s="125"/>
      <c r="L19" s="125"/>
      <c r="M19" s="125"/>
      <c r="N19" s="324"/>
      <c r="O19" s="324"/>
      <c r="P19" s="324"/>
      <c r="Q19" s="324"/>
    </row>
    <row r="20" spans="1:17" ht="16.899999999999999" customHeight="1">
      <c r="A20" s="124"/>
      <c r="B20" s="126"/>
      <c r="C20" s="124"/>
      <c r="D20" s="124"/>
      <c r="E20" s="124"/>
      <c r="F20" s="324"/>
      <c r="G20" s="124"/>
      <c r="H20" s="124"/>
      <c r="I20" s="124"/>
      <c r="J20" s="124"/>
      <c r="K20" s="125"/>
      <c r="L20" s="125"/>
      <c r="M20" s="125"/>
      <c r="N20" s="324"/>
      <c r="O20" s="324"/>
      <c r="P20" s="324"/>
      <c r="Q20" s="324"/>
    </row>
    <row r="21" spans="1:17" ht="16.899999999999999" customHeight="1">
      <c r="A21" s="395">
        <v>8</v>
      </c>
      <c r="B21" s="395"/>
      <c r="C21" s="324"/>
      <c r="D21" s="324"/>
      <c r="E21" s="124"/>
      <c r="F21" s="324"/>
      <c r="G21" s="324"/>
      <c r="H21" s="324"/>
      <c r="I21" s="124"/>
      <c r="J21" s="124"/>
      <c r="K21" s="125"/>
      <c r="L21" s="125"/>
      <c r="M21" s="125"/>
      <c r="N21" s="324"/>
      <c r="O21" s="324"/>
      <c r="P21" s="324"/>
      <c r="Q21" s="324"/>
    </row>
    <row r="22" spans="1:17" ht="16.899999999999999" customHeight="1">
      <c r="A22" s="124"/>
      <c r="B22" s="126"/>
      <c r="C22" s="124"/>
      <c r="D22" s="124"/>
      <c r="E22" s="124"/>
      <c r="F22" s="324"/>
      <c r="G22" s="124"/>
      <c r="H22" s="124"/>
      <c r="I22" s="124"/>
      <c r="J22" s="124"/>
      <c r="K22" s="125"/>
      <c r="L22" s="125"/>
      <c r="M22" s="125"/>
      <c r="N22" s="324"/>
      <c r="O22" s="324"/>
      <c r="P22" s="324"/>
      <c r="Q22" s="324"/>
    </row>
    <row r="23" spans="1:17" ht="16.899999999999999" customHeight="1">
      <c r="A23" s="395">
        <v>9</v>
      </c>
      <c r="B23" s="395"/>
      <c r="C23" s="324"/>
      <c r="D23" s="324"/>
      <c r="E23" s="124"/>
      <c r="F23" s="324"/>
      <c r="G23" s="324"/>
      <c r="H23" s="324"/>
      <c r="I23" s="124"/>
      <c r="J23" s="124"/>
      <c r="K23" s="125"/>
      <c r="L23" s="125"/>
      <c r="M23" s="125"/>
      <c r="N23" s="324"/>
      <c r="O23" s="324"/>
      <c r="P23" s="324"/>
      <c r="Q23" s="324"/>
    </row>
    <row r="24" spans="1:17" ht="16.899999999999999" customHeight="1">
      <c r="A24" s="124"/>
      <c r="B24" s="126"/>
      <c r="C24" s="124"/>
      <c r="D24" s="124"/>
      <c r="E24" s="124"/>
      <c r="F24" s="324"/>
      <c r="G24" s="124"/>
      <c r="H24" s="124"/>
      <c r="I24" s="124"/>
      <c r="J24" s="124"/>
      <c r="K24" s="125"/>
      <c r="L24" s="125"/>
      <c r="M24" s="125"/>
      <c r="N24" s="324"/>
      <c r="O24" s="324"/>
      <c r="P24" s="324"/>
      <c r="Q24" s="324"/>
    </row>
    <row r="25" spans="1:17" ht="16.899999999999999" customHeight="1">
      <c r="A25" s="395">
        <v>10</v>
      </c>
      <c r="B25" s="395"/>
      <c r="C25" s="324"/>
      <c r="D25" s="324"/>
      <c r="E25" s="127"/>
      <c r="F25" s="324"/>
      <c r="G25" s="324"/>
      <c r="H25" s="324"/>
      <c r="I25" s="127"/>
      <c r="J25" s="127"/>
      <c r="K25" s="128"/>
      <c r="L25" s="128"/>
      <c r="M25" s="128"/>
      <c r="N25" s="324"/>
      <c r="O25" s="324"/>
      <c r="P25" s="324"/>
      <c r="Q25" s="324"/>
    </row>
    <row r="26" spans="1:17" ht="16.899999999999999" customHeight="1">
      <c r="A26" s="124"/>
      <c r="B26" s="126"/>
      <c r="C26" s="124"/>
      <c r="D26" s="124"/>
      <c r="E26" s="124"/>
      <c r="F26" s="324"/>
      <c r="G26" s="124"/>
      <c r="H26" s="124"/>
      <c r="I26" s="124"/>
      <c r="J26" s="124"/>
      <c r="K26" s="125"/>
      <c r="L26" s="125"/>
      <c r="M26" s="125"/>
      <c r="N26" s="324"/>
      <c r="O26" s="324"/>
      <c r="P26" s="324"/>
      <c r="Q26" s="324"/>
    </row>
    <row r="27" spans="1:17" ht="36" customHeight="1">
      <c r="A27" s="123"/>
      <c r="B27" s="391"/>
      <c r="C27" s="391"/>
      <c r="D27" s="392" t="s">
        <v>246</v>
      </c>
      <c r="E27" s="392"/>
      <c r="F27" s="129">
        <f>SUM(F7:F26)</f>
        <v>0</v>
      </c>
      <c r="G27" s="129">
        <f>G8+G10+G12+G14+G16+G18+G20+G22+G24+G26</f>
        <v>0</v>
      </c>
      <c r="H27" s="129">
        <f>H8+H10+H12+H14+H16+H18+H20+H22+H24+H26</f>
        <v>0</v>
      </c>
      <c r="I27" s="130" t="s">
        <v>247</v>
      </c>
      <c r="J27" s="131"/>
      <c r="K27" s="131" t="s">
        <v>248</v>
      </c>
      <c r="L27" s="131"/>
      <c r="M27" s="132" t="s">
        <v>246</v>
      </c>
      <c r="N27" s="129">
        <f>SUM(N7:N26)</f>
        <v>0</v>
      </c>
      <c r="O27" s="129">
        <f>SUM(O7:O26)</f>
        <v>0</v>
      </c>
      <c r="P27" s="129">
        <f>SUM(P7:P26)</f>
        <v>0</v>
      </c>
      <c r="Q27" s="129" t="s">
        <v>249</v>
      </c>
    </row>
    <row r="28" spans="1:17" s="133" customFormat="1" ht="25.15" customHeight="1">
      <c r="A28" s="393" t="s">
        <v>530</v>
      </c>
      <c r="B28" s="393"/>
      <c r="C28" s="393"/>
      <c r="D28" s="393"/>
      <c r="E28" s="393"/>
      <c r="F28" s="393"/>
      <c r="G28" s="393"/>
      <c r="H28" s="393"/>
      <c r="I28" s="393"/>
      <c r="J28" s="393"/>
      <c r="K28" s="393"/>
      <c r="L28" s="393"/>
      <c r="M28" s="393"/>
      <c r="N28" s="393"/>
      <c r="O28" s="393"/>
      <c r="P28" s="393"/>
      <c r="Q28" s="393"/>
    </row>
    <row r="29" spans="1:17" s="133" customFormat="1" ht="12.6" customHeight="1">
      <c r="A29" s="394" t="s">
        <v>531</v>
      </c>
      <c r="B29" s="394"/>
      <c r="C29" s="394"/>
      <c r="D29" s="394"/>
      <c r="E29" s="394"/>
      <c r="F29" s="394"/>
      <c r="G29" s="394"/>
      <c r="H29" s="394"/>
      <c r="I29" s="394"/>
      <c r="J29" s="394"/>
      <c r="K29" s="394"/>
      <c r="L29" s="394"/>
      <c r="M29" s="394"/>
      <c r="N29" s="394"/>
      <c r="O29" s="394"/>
      <c r="P29" s="394"/>
      <c r="Q29" s="394"/>
    </row>
    <row r="30" spans="1:17" s="134" customFormat="1" ht="16.149999999999999" customHeight="1">
      <c r="A30" s="121" t="s">
        <v>251</v>
      </c>
      <c r="B30" s="121"/>
      <c r="D30" s="121" t="s">
        <v>252</v>
      </c>
      <c r="G30" s="121"/>
      <c r="H30" s="121"/>
      <c r="K30" s="121" t="s">
        <v>253</v>
      </c>
      <c r="L30" s="121"/>
      <c r="N30" s="121"/>
      <c r="O30" s="121"/>
      <c r="P30" s="121"/>
      <c r="Q30" s="121"/>
    </row>
    <row r="31" spans="1:17" s="133" customFormat="1" ht="14.25">
      <c r="A31" s="121"/>
      <c r="B31" s="121"/>
      <c r="D31" s="121" t="s">
        <v>254</v>
      </c>
      <c r="G31" s="121"/>
      <c r="H31" s="121"/>
      <c r="I31" s="121"/>
      <c r="K31" s="121" t="s">
        <v>255</v>
      </c>
      <c r="L31" s="121"/>
      <c r="M31" s="121"/>
      <c r="N31" s="121"/>
      <c r="O31" s="121"/>
      <c r="P31" s="121"/>
      <c r="Q31" s="121"/>
    </row>
  </sheetData>
  <mergeCells count="104">
    <mergeCell ref="K3:M3"/>
    <mergeCell ref="N3:P4"/>
    <mergeCell ref="Q3:Q6"/>
    <mergeCell ref="K4:M4"/>
    <mergeCell ref="A5:A6"/>
    <mergeCell ref="B5:B6"/>
    <mergeCell ref="C5:C6"/>
    <mergeCell ref="D5:D6"/>
    <mergeCell ref="E5:E6"/>
    <mergeCell ref="I5:I6"/>
    <mergeCell ref="A3:B4"/>
    <mergeCell ref="C3:D4"/>
    <mergeCell ref="E3:E4"/>
    <mergeCell ref="F3:F6"/>
    <mergeCell ref="G3:H3"/>
    <mergeCell ref="I3:J3"/>
    <mergeCell ref="J5:J6"/>
    <mergeCell ref="N5:N6"/>
    <mergeCell ref="O5:O6"/>
    <mergeCell ref="P5:P6"/>
    <mergeCell ref="A7:B7"/>
    <mergeCell ref="C7:D7"/>
    <mergeCell ref="F7:F8"/>
    <mergeCell ref="G7:H7"/>
    <mergeCell ref="N7:N8"/>
    <mergeCell ref="O7:O8"/>
    <mergeCell ref="P7:P8"/>
    <mergeCell ref="Q7:Q8"/>
    <mergeCell ref="A9:B9"/>
    <mergeCell ref="C9:D9"/>
    <mergeCell ref="F9:F10"/>
    <mergeCell ref="G9:H9"/>
    <mergeCell ref="N9:N10"/>
    <mergeCell ref="O9:O10"/>
    <mergeCell ref="P9:P10"/>
    <mergeCell ref="Q9:Q10"/>
    <mergeCell ref="P11:P12"/>
    <mergeCell ref="Q11:Q12"/>
    <mergeCell ref="A13:B13"/>
    <mergeCell ref="C13:D13"/>
    <mergeCell ref="F13:F14"/>
    <mergeCell ref="G13:H13"/>
    <mergeCell ref="N13:N14"/>
    <mergeCell ref="O13:O14"/>
    <mergeCell ref="P13:P14"/>
    <mergeCell ref="Q13:Q14"/>
    <mergeCell ref="A11:B11"/>
    <mergeCell ref="C11:D11"/>
    <mergeCell ref="F11:F12"/>
    <mergeCell ref="G11:H11"/>
    <mergeCell ref="N11:N12"/>
    <mergeCell ref="O11:O12"/>
    <mergeCell ref="P15:P16"/>
    <mergeCell ref="Q15:Q16"/>
    <mergeCell ref="A17:B17"/>
    <mergeCell ref="C17:D17"/>
    <mergeCell ref="F17:F18"/>
    <mergeCell ref="G17:H17"/>
    <mergeCell ref="N17:N18"/>
    <mergeCell ref="O17:O18"/>
    <mergeCell ref="P17:P18"/>
    <mergeCell ref="Q17:Q18"/>
    <mergeCell ref="A15:B15"/>
    <mergeCell ref="C15:D15"/>
    <mergeCell ref="F15:F16"/>
    <mergeCell ref="G15:H15"/>
    <mergeCell ref="N15:N16"/>
    <mergeCell ref="O15:O16"/>
    <mergeCell ref="P19:P20"/>
    <mergeCell ref="Q19:Q20"/>
    <mergeCell ref="A21:B21"/>
    <mergeCell ref="C21:D21"/>
    <mergeCell ref="F21:F22"/>
    <mergeCell ref="G21:H21"/>
    <mergeCell ref="N21:N22"/>
    <mergeCell ref="O21:O22"/>
    <mergeCell ref="P21:P22"/>
    <mergeCell ref="Q21:Q22"/>
    <mergeCell ref="A19:B19"/>
    <mergeCell ref="C19:D19"/>
    <mergeCell ref="F19:F20"/>
    <mergeCell ref="G19:H19"/>
    <mergeCell ref="N19:N20"/>
    <mergeCell ref="O19:O20"/>
    <mergeCell ref="B27:C27"/>
    <mergeCell ref="D27:E27"/>
    <mergeCell ref="A28:Q28"/>
    <mergeCell ref="A29:Q29"/>
    <mergeCell ref="P23:P24"/>
    <mergeCell ref="Q23:Q24"/>
    <mergeCell ref="A25:B25"/>
    <mergeCell ref="C25:D25"/>
    <mergeCell ref="F25:F26"/>
    <mergeCell ref="G25:H25"/>
    <mergeCell ref="N25:N26"/>
    <mergeCell ref="O25:O26"/>
    <mergeCell ref="P25:P26"/>
    <mergeCell ref="Q25:Q26"/>
    <mergeCell ref="A23:B23"/>
    <mergeCell ref="C23:D23"/>
    <mergeCell ref="F23:F24"/>
    <mergeCell ref="G23:H23"/>
    <mergeCell ref="N23:N24"/>
    <mergeCell ref="O23:O24"/>
  </mergeCells>
  <phoneticPr fontId="6" type="noConversion"/>
  <pageMargins left="0.98425196850393704" right="0.19685039370078741" top="0.19685039370078741" bottom="0.15748031496062992" header="0.15748031496062992" footer="0.15748031496062992"/>
  <pageSetup paperSize="9" fitToWidth="0" fitToHeight="0" orientation="landscape" r:id="rId1"/>
  <headerFooter alignWithMargins="0">
    <oddFooter>&amp;L&amp;"標楷體,粗體"主管：&amp;C&amp;"標楷體,粗體"填表人：
填表人電話：&amp;R&amp;"Times New Roman,粗體"110.3.31&amp;"標楷體,粗體"版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2" sqref="C2"/>
    </sheetView>
  </sheetViews>
  <sheetFormatPr defaultRowHeight="16.5"/>
  <cols>
    <col min="1" max="1" width="8.125" style="219" customWidth="1"/>
    <col min="2" max="2" width="11" style="1" customWidth="1"/>
    <col min="3" max="3" width="67.25" style="1" customWidth="1"/>
  </cols>
  <sheetData>
    <row r="1" spans="1:3" ht="21">
      <c r="A1" s="318" t="s">
        <v>448</v>
      </c>
      <c r="B1" s="319"/>
      <c r="C1" s="319"/>
    </row>
    <row r="2" spans="1:3">
      <c r="A2" s="1" t="str">
        <f>"(一)檢查基準日："&amp;TEXT(清單!F2,"eeee年mm月dd日")</f>
        <v>(一)檢查基準日：110年03月31日</v>
      </c>
    </row>
    <row r="3" spans="1:3">
      <c r="A3" s="320" t="str">
        <f>"(二)上次檢查基準日："&amp;TEXT(清單!F3,"eeee年mm月dd日")</f>
        <v>(二)上次檢查基準日：108年03月31日</v>
      </c>
      <c r="B3" s="320"/>
      <c r="C3" s="320"/>
    </row>
    <row r="4" spans="1:3">
      <c r="A4" s="321" t="s">
        <v>399</v>
      </c>
      <c r="B4" s="322"/>
      <c r="C4" s="322"/>
    </row>
    <row r="5" spans="1:3">
      <c r="A5" s="220" t="s">
        <v>3</v>
      </c>
      <c r="B5" s="221" t="s">
        <v>400</v>
      </c>
      <c r="C5" s="222" t="s">
        <v>5</v>
      </c>
    </row>
    <row r="6" spans="1:3" ht="18.75" customHeight="1">
      <c r="A6" s="323" t="s">
        <v>452</v>
      </c>
      <c r="B6" s="201" t="s">
        <v>449</v>
      </c>
      <c r="C6" s="4" t="s">
        <v>633</v>
      </c>
    </row>
    <row r="7" spans="1:3">
      <c r="A7" s="323"/>
      <c r="B7" s="201" t="s">
        <v>453</v>
      </c>
      <c r="C7" s="4" t="s">
        <v>634</v>
      </c>
    </row>
    <row r="8" spans="1:3">
      <c r="A8" s="323"/>
      <c r="B8" s="192"/>
      <c r="C8" s="192"/>
    </row>
    <row r="9" spans="1:3">
      <c r="A9" s="308" t="s">
        <v>398</v>
      </c>
      <c r="B9" s="207" t="s">
        <v>450</v>
      </c>
      <c r="C9" s="208" t="s">
        <v>451</v>
      </c>
    </row>
    <row r="10" spans="1:3">
      <c r="A10" s="308"/>
      <c r="B10" s="201"/>
      <c r="C10" s="5"/>
    </row>
    <row r="11" spans="1:3">
      <c r="A11" s="308"/>
      <c r="B11" s="201"/>
      <c r="C11" s="209"/>
    </row>
    <row r="12" spans="1:3">
      <c r="A12" s="316" t="s">
        <v>455</v>
      </c>
      <c r="B12" s="205" t="s">
        <v>454</v>
      </c>
      <c r="C12" s="203" t="s">
        <v>456</v>
      </c>
    </row>
    <row r="13" spans="1:3">
      <c r="A13" s="317"/>
      <c r="B13" s="205" t="s">
        <v>459</v>
      </c>
      <c r="C13" s="203" t="s">
        <v>457</v>
      </c>
    </row>
    <row r="14" spans="1:3">
      <c r="A14" s="317"/>
      <c r="B14" s="206" t="s">
        <v>460</v>
      </c>
      <c r="C14" s="192" t="s">
        <v>458</v>
      </c>
    </row>
    <row r="15" spans="1:3" ht="34.5" customHeight="1">
      <c r="A15" s="317"/>
      <c r="B15" s="210" t="s">
        <v>461</v>
      </c>
      <c r="C15" s="203" t="s">
        <v>463</v>
      </c>
    </row>
    <row r="16" spans="1:3" ht="19.5" customHeight="1">
      <c r="A16" s="317"/>
      <c r="B16" s="218" t="s">
        <v>464</v>
      </c>
      <c r="C16" s="211" t="s">
        <v>462</v>
      </c>
    </row>
    <row r="17" spans="1:3">
      <c r="A17" s="317"/>
      <c r="B17" s="218"/>
      <c r="C17" s="211"/>
    </row>
  </sheetData>
  <mergeCells count="6">
    <mergeCell ref="A12:A17"/>
    <mergeCell ref="A1:C1"/>
    <mergeCell ref="A3:C3"/>
    <mergeCell ref="A4:C4"/>
    <mergeCell ref="A6:A8"/>
    <mergeCell ref="A9:A11"/>
  </mergeCells>
  <phoneticPr fontId="6" type="noConversion"/>
  <pageMargins left="0.70866141732283472" right="0.70866141732283472" top="0.74803149606299213" bottom="0.74803149606299213" header="0.31496062992125984" footer="0.31496062992125984"/>
  <pageSetup paperSize="9" orientation="portrait" verticalDpi="0" r:id="rId1"/>
  <headerFooter>
    <oddFooter>&amp;L&amp;"標楷體,粗體"主管：&amp;C&amp;"標楷體,粗體"提供人：
提供人電話：&amp;R&amp;"標楷體,粗體"110.3.31版</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D11" sqref="D11:E11"/>
    </sheetView>
  </sheetViews>
  <sheetFormatPr defaultColWidth="8" defaultRowHeight="16.5"/>
  <cols>
    <col min="1" max="7" width="8" style="120" customWidth="1"/>
    <col min="8" max="8" width="8.5" style="120" customWidth="1"/>
    <col min="9" max="9" width="8.875" style="120" customWidth="1"/>
    <col min="10" max="10" width="8" style="120" customWidth="1"/>
    <col min="11" max="11" width="10" style="120" customWidth="1"/>
    <col min="12" max="14" width="8" style="120" customWidth="1"/>
    <col min="15" max="15" width="6.75" style="120" customWidth="1"/>
    <col min="16" max="16" width="8" style="120" customWidth="1"/>
    <col min="17" max="16384" width="8" style="120"/>
  </cols>
  <sheetData>
    <row r="1" spans="1:15" s="83" customFormat="1" ht="21">
      <c r="A1" s="83" t="s">
        <v>31</v>
      </c>
      <c r="H1" s="84" t="s">
        <v>258</v>
      </c>
    </row>
    <row r="2" spans="1:15">
      <c r="A2" s="86" t="str">
        <f>清單!F1</f>
        <v>○○縣○○鄉農會信用部</v>
      </c>
      <c r="G2" s="86" t="str">
        <f>"檢查基準日："&amp;TEXT(清單!F2,"eeee年mm月dd日")</f>
        <v>檢查基準日：110年03月31日</v>
      </c>
      <c r="O2" s="16" t="s">
        <v>45</v>
      </c>
    </row>
    <row r="3" spans="1:15" ht="16.899999999999999" customHeight="1">
      <c r="A3" s="402" t="s">
        <v>337</v>
      </c>
      <c r="B3" s="402"/>
      <c r="C3" s="421" t="s">
        <v>259</v>
      </c>
      <c r="D3" s="422" t="s">
        <v>184</v>
      </c>
      <c r="E3" s="422"/>
      <c r="F3" s="421" t="s">
        <v>260</v>
      </c>
      <c r="G3" s="421" t="s">
        <v>261</v>
      </c>
      <c r="H3" s="423" t="s">
        <v>262</v>
      </c>
      <c r="I3" s="423"/>
      <c r="J3" s="400" t="s">
        <v>137</v>
      </c>
      <c r="K3" s="417" t="s">
        <v>138</v>
      </c>
      <c r="L3" s="396" t="s">
        <v>263</v>
      </c>
      <c r="M3" s="396"/>
      <c r="N3" s="396"/>
      <c r="O3" s="396"/>
    </row>
    <row r="4" spans="1:15" ht="25.9" customHeight="1">
      <c r="A4" s="402"/>
      <c r="B4" s="402"/>
      <c r="C4" s="421"/>
      <c r="D4" s="422"/>
      <c r="E4" s="422"/>
      <c r="F4" s="421"/>
      <c r="G4" s="421"/>
      <c r="H4" s="293" t="s">
        <v>264</v>
      </c>
      <c r="I4" s="283" t="s">
        <v>265</v>
      </c>
      <c r="J4" s="400"/>
      <c r="K4" s="417"/>
      <c r="L4" s="396"/>
      <c r="M4" s="396"/>
      <c r="N4" s="396"/>
      <c r="O4" s="396"/>
    </row>
    <row r="5" spans="1:15">
      <c r="A5" s="397" t="s">
        <v>142</v>
      </c>
      <c r="B5" s="399" t="s">
        <v>231</v>
      </c>
      <c r="C5" s="418" t="s">
        <v>266</v>
      </c>
      <c r="D5" s="418" t="s">
        <v>267</v>
      </c>
      <c r="E5" s="419" t="s">
        <v>268</v>
      </c>
      <c r="F5" s="420" t="s">
        <v>269</v>
      </c>
      <c r="G5" s="420" t="s">
        <v>270</v>
      </c>
      <c r="H5" s="400" t="s">
        <v>271</v>
      </c>
      <c r="I5" s="415" t="s">
        <v>272</v>
      </c>
      <c r="J5" s="399" t="s">
        <v>273</v>
      </c>
      <c r="K5" s="416" t="s">
        <v>269</v>
      </c>
      <c r="L5" s="413" t="s">
        <v>238</v>
      </c>
      <c r="M5" s="413" t="s">
        <v>239</v>
      </c>
      <c r="N5" s="413" t="s">
        <v>240</v>
      </c>
      <c r="O5" s="414"/>
    </row>
    <row r="6" spans="1:15" ht="22.15" customHeight="1">
      <c r="A6" s="397"/>
      <c r="B6" s="399"/>
      <c r="C6" s="418"/>
      <c r="D6" s="418"/>
      <c r="E6" s="419"/>
      <c r="F6" s="420"/>
      <c r="G6" s="420"/>
      <c r="H6" s="400"/>
      <c r="I6" s="415"/>
      <c r="J6" s="399"/>
      <c r="K6" s="416"/>
      <c r="L6" s="413"/>
      <c r="M6" s="413"/>
      <c r="N6" s="413"/>
      <c r="O6" s="414"/>
    </row>
    <row r="7" spans="1:15" ht="19.899999999999999" customHeight="1">
      <c r="A7" s="412">
        <v>1</v>
      </c>
      <c r="B7" s="412"/>
      <c r="C7" s="124"/>
      <c r="D7" s="324"/>
      <c r="E7" s="324"/>
      <c r="F7" s="137"/>
      <c r="G7" s="124"/>
      <c r="H7" s="124"/>
      <c r="I7" s="126"/>
      <c r="J7" s="138"/>
      <c r="K7" s="140"/>
      <c r="L7" s="411"/>
      <c r="M7" s="411"/>
      <c r="N7" s="411"/>
      <c r="O7" s="411"/>
    </row>
    <row r="8" spans="1:15" ht="19.899999999999999" customHeight="1">
      <c r="A8" s="139"/>
      <c r="B8" s="137"/>
      <c r="C8" s="137"/>
      <c r="D8" s="137"/>
      <c r="E8" s="137"/>
      <c r="F8" s="137"/>
      <c r="G8" s="137"/>
      <c r="H8" s="137"/>
      <c r="I8" s="140"/>
      <c r="J8" s="138"/>
      <c r="K8" s="140"/>
      <c r="L8" s="411"/>
      <c r="M8" s="411"/>
      <c r="N8" s="411"/>
      <c r="O8" s="411"/>
    </row>
    <row r="9" spans="1:15" ht="19.899999999999999" customHeight="1">
      <c r="A9" s="412">
        <v>2</v>
      </c>
      <c r="B9" s="412"/>
      <c r="C9" s="124"/>
      <c r="D9" s="324"/>
      <c r="E9" s="324"/>
      <c r="F9" s="137"/>
      <c r="G9" s="124"/>
      <c r="H9" s="124"/>
      <c r="I9" s="126"/>
      <c r="J9" s="138"/>
      <c r="K9" s="137"/>
      <c r="L9" s="411"/>
      <c r="M9" s="411"/>
      <c r="N9" s="411"/>
      <c r="O9" s="411"/>
    </row>
    <row r="10" spans="1:15" ht="19.899999999999999" customHeight="1">
      <c r="A10" s="139"/>
      <c r="B10" s="137"/>
      <c r="C10" s="137"/>
      <c r="D10" s="137"/>
      <c r="E10" s="137"/>
      <c r="F10" s="137"/>
      <c r="G10" s="137"/>
      <c r="H10" s="137"/>
      <c r="I10" s="140"/>
      <c r="J10" s="138"/>
      <c r="K10" s="137"/>
      <c r="L10" s="411"/>
      <c r="M10" s="411"/>
      <c r="N10" s="411"/>
      <c r="O10" s="411"/>
    </row>
    <row r="11" spans="1:15" ht="19.899999999999999" customHeight="1">
      <c r="A11" s="412">
        <v>3</v>
      </c>
      <c r="B11" s="412"/>
      <c r="C11" s="124"/>
      <c r="D11" s="324"/>
      <c r="E11" s="324"/>
      <c r="F11" s="137"/>
      <c r="G11" s="124"/>
      <c r="H11" s="124"/>
      <c r="I11" s="126"/>
      <c r="J11" s="138"/>
      <c r="K11" s="137"/>
      <c r="L11" s="411"/>
      <c r="M11" s="411"/>
      <c r="N11" s="411"/>
      <c r="O11" s="411"/>
    </row>
    <row r="12" spans="1:15" ht="19.899999999999999" customHeight="1">
      <c r="A12" s="139"/>
      <c r="B12" s="137"/>
      <c r="C12" s="137"/>
      <c r="D12" s="137"/>
      <c r="E12" s="137"/>
      <c r="F12" s="137"/>
      <c r="G12" s="137"/>
      <c r="H12" s="137"/>
      <c r="I12" s="140"/>
      <c r="J12" s="138"/>
      <c r="K12" s="137"/>
      <c r="L12" s="411"/>
      <c r="M12" s="411"/>
      <c r="N12" s="411"/>
      <c r="O12" s="411"/>
    </row>
    <row r="13" spans="1:15" ht="19.899999999999999" customHeight="1">
      <c r="A13" s="412">
        <v>4</v>
      </c>
      <c r="B13" s="412"/>
      <c r="C13" s="124"/>
      <c r="D13" s="324"/>
      <c r="E13" s="324"/>
      <c r="F13" s="137"/>
      <c r="G13" s="124"/>
      <c r="H13" s="124"/>
      <c r="I13" s="126"/>
      <c r="J13" s="138"/>
      <c r="K13" s="137"/>
      <c r="L13" s="411"/>
      <c r="M13" s="411"/>
      <c r="N13" s="411"/>
      <c r="O13" s="411"/>
    </row>
    <row r="14" spans="1:15" ht="19.899999999999999" customHeight="1">
      <c r="A14" s="139"/>
      <c r="B14" s="137"/>
      <c r="C14" s="137"/>
      <c r="D14" s="137"/>
      <c r="E14" s="137"/>
      <c r="F14" s="137"/>
      <c r="G14" s="137"/>
      <c r="H14" s="137"/>
      <c r="I14" s="140"/>
      <c r="J14" s="138"/>
      <c r="K14" s="137"/>
      <c r="L14" s="411"/>
      <c r="M14" s="411"/>
      <c r="N14" s="411"/>
      <c r="O14" s="411"/>
    </row>
    <row r="15" spans="1:15" ht="19.899999999999999" customHeight="1">
      <c r="A15" s="412">
        <v>5</v>
      </c>
      <c r="B15" s="412"/>
      <c r="C15" s="124"/>
      <c r="D15" s="324"/>
      <c r="E15" s="324"/>
      <c r="F15" s="137"/>
      <c r="G15" s="124"/>
      <c r="H15" s="124"/>
      <c r="I15" s="126"/>
      <c r="J15" s="138"/>
      <c r="K15" s="137"/>
      <c r="L15" s="411"/>
      <c r="M15" s="411"/>
      <c r="N15" s="411"/>
      <c r="O15" s="411"/>
    </row>
    <row r="16" spans="1:15" ht="19.899999999999999" customHeight="1">
      <c r="A16" s="139"/>
      <c r="B16" s="137"/>
      <c r="C16" s="137"/>
      <c r="D16" s="137"/>
      <c r="E16" s="137"/>
      <c r="F16" s="137"/>
      <c r="G16" s="137"/>
      <c r="H16" s="137"/>
      <c r="I16" s="140"/>
      <c r="J16" s="138"/>
      <c r="K16" s="137"/>
      <c r="L16" s="411"/>
      <c r="M16" s="411"/>
      <c r="N16" s="411"/>
      <c r="O16" s="411"/>
    </row>
    <row r="17" spans="1:15" ht="19.899999999999999" customHeight="1">
      <c r="A17" s="412">
        <v>6</v>
      </c>
      <c r="B17" s="412"/>
      <c r="C17" s="124"/>
      <c r="D17" s="324"/>
      <c r="E17" s="324"/>
      <c r="F17" s="137"/>
      <c r="G17" s="124"/>
      <c r="H17" s="124"/>
      <c r="I17" s="126"/>
      <c r="J17" s="138"/>
      <c r="K17" s="137"/>
      <c r="L17" s="411"/>
      <c r="M17" s="411"/>
      <c r="N17" s="411"/>
      <c r="O17" s="411"/>
    </row>
    <row r="18" spans="1:15" ht="19.899999999999999" customHeight="1">
      <c r="A18" s="139"/>
      <c r="B18" s="137"/>
      <c r="C18" s="137"/>
      <c r="D18" s="137"/>
      <c r="E18" s="137"/>
      <c r="F18" s="137"/>
      <c r="G18" s="137"/>
      <c r="H18" s="137"/>
      <c r="I18" s="140"/>
      <c r="J18" s="138"/>
      <c r="K18" s="137"/>
      <c r="L18" s="411"/>
      <c r="M18" s="411"/>
      <c r="N18" s="411"/>
      <c r="O18" s="411"/>
    </row>
    <row r="19" spans="1:15" ht="19.899999999999999" customHeight="1">
      <c r="A19" s="412">
        <v>7</v>
      </c>
      <c r="B19" s="412"/>
      <c r="C19" s="124"/>
      <c r="D19" s="324"/>
      <c r="E19" s="324"/>
      <c r="F19" s="137"/>
      <c r="G19" s="124"/>
      <c r="H19" s="124"/>
      <c r="I19" s="126"/>
      <c r="J19" s="138"/>
      <c r="K19" s="137"/>
      <c r="L19" s="411"/>
      <c r="M19" s="411"/>
      <c r="N19" s="411"/>
      <c r="O19" s="411"/>
    </row>
    <row r="20" spans="1:15" ht="19.899999999999999" customHeight="1">
      <c r="A20" s="139"/>
      <c r="B20" s="137"/>
      <c r="C20" s="137"/>
      <c r="D20" s="137"/>
      <c r="E20" s="137"/>
      <c r="F20" s="137"/>
      <c r="G20" s="137"/>
      <c r="H20" s="137"/>
      <c r="I20" s="140"/>
      <c r="J20" s="138"/>
      <c r="K20" s="137"/>
      <c r="L20" s="411"/>
      <c r="M20" s="411"/>
      <c r="N20" s="411"/>
      <c r="O20" s="411"/>
    </row>
    <row r="21" spans="1:15" ht="19.899999999999999" customHeight="1">
      <c r="A21" s="412">
        <v>8</v>
      </c>
      <c r="B21" s="412"/>
      <c r="C21" s="124"/>
      <c r="D21" s="324"/>
      <c r="E21" s="324"/>
      <c r="F21" s="137"/>
      <c r="G21" s="124"/>
      <c r="H21" s="124"/>
      <c r="I21" s="126"/>
      <c r="J21" s="138"/>
      <c r="K21" s="137"/>
      <c r="L21" s="411"/>
      <c r="M21" s="411"/>
      <c r="N21" s="411"/>
      <c r="O21" s="411"/>
    </row>
    <row r="22" spans="1:15" ht="19.899999999999999" customHeight="1">
      <c r="A22" s="139"/>
      <c r="B22" s="137"/>
      <c r="C22" s="137"/>
      <c r="D22" s="137"/>
      <c r="E22" s="137"/>
      <c r="F22" s="137"/>
      <c r="G22" s="137"/>
      <c r="H22" s="137"/>
      <c r="I22" s="140"/>
      <c r="J22" s="138"/>
      <c r="K22" s="137"/>
      <c r="L22" s="411"/>
      <c r="M22" s="411"/>
      <c r="N22" s="411"/>
      <c r="O22" s="411"/>
    </row>
    <row r="23" spans="1:15" ht="19.899999999999999" customHeight="1">
      <c r="A23" s="412">
        <v>9</v>
      </c>
      <c r="B23" s="412"/>
      <c r="C23" s="124"/>
      <c r="D23" s="324"/>
      <c r="E23" s="324"/>
      <c r="F23" s="137"/>
      <c r="G23" s="124"/>
      <c r="H23" s="124"/>
      <c r="I23" s="126"/>
      <c r="J23" s="138"/>
      <c r="K23" s="137"/>
      <c r="L23" s="411"/>
      <c r="M23" s="411"/>
      <c r="N23" s="411"/>
      <c r="O23" s="411"/>
    </row>
    <row r="24" spans="1:15" ht="19.899999999999999" customHeight="1">
      <c r="A24" s="139"/>
      <c r="B24" s="137"/>
      <c r="C24" s="137"/>
      <c r="D24" s="137"/>
      <c r="E24" s="137"/>
      <c r="F24" s="137"/>
      <c r="G24" s="137"/>
      <c r="H24" s="137"/>
      <c r="I24" s="140"/>
      <c r="J24" s="138"/>
      <c r="K24" s="137"/>
      <c r="L24" s="411"/>
      <c r="M24" s="411"/>
      <c r="N24" s="411"/>
      <c r="O24" s="411"/>
    </row>
    <row r="25" spans="1:15" ht="19.899999999999999" customHeight="1">
      <c r="A25" s="412">
        <v>10</v>
      </c>
      <c r="B25" s="412"/>
      <c r="C25" s="124"/>
      <c r="D25" s="324"/>
      <c r="E25" s="324"/>
      <c r="F25" s="137"/>
      <c r="G25" s="124"/>
      <c r="H25" s="124"/>
      <c r="I25" s="126"/>
      <c r="J25" s="138"/>
      <c r="K25" s="137"/>
      <c r="L25" s="411"/>
      <c r="M25" s="411"/>
      <c r="N25" s="411"/>
      <c r="O25" s="411"/>
    </row>
    <row r="26" spans="1:15" ht="19.899999999999999" customHeight="1">
      <c r="A26" s="139"/>
      <c r="B26" s="137"/>
      <c r="C26" s="137"/>
      <c r="D26" s="137"/>
      <c r="E26" s="137"/>
      <c r="F26" s="137"/>
      <c r="G26" s="137"/>
      <c r="H26" s="137"/>
      <c r="I26" s="140"/>
      <c r="J26" s="138"/>
      <c r="K26" s="137"/>
      <c r="L26" s="411"/>
      <c r="M26" s="411"/>
      <c r="N26" s="411"/>
      <c r="O26" s="411"/>
    </row>
    <row r="27" spans="1:15" ht="24" customHeight="1">
      <c r="A27" s="389" t="s">
        <v>47</v>
      </c>
      <c r="B27" s="389"/>
      <c r="C27" s="389"/>
      <c r="D27" s="324"/>
      <c r="E27" s="324"/>
      <c r="F27" s="324"/>
      <c r="G27" s="324"/>
      <c r="H27" s="324"/>
      <c r="I27" s="324"/>
      <c r="J27" s="141">
        <f>J7+J9+J11+J13+J15+J17+J19+J21+J23+J25</f>
        <v>0</v>
      </c>
      <c r="K27" s="142">
        <f>K8+K10+K12+K14+K16+K18+K20+K22+K24+K26</f>
        <v>0</v>
      </c>
      <c r="L27" s="137">
        <f>SUM(L7:L26)</f>
        <v>0</v>
      </c>
      <c r="M27" s="137">
        <f t="shared" ref="M27:N27" si="0">SUM(M7:M26)</f>
        <v>0</v>
      </c>
      <c r="N27" s="137">
        <f t="shared" si="0"/>
        <v>0</v>
      </c>
      <c r="O27" s="137"/>
    </row>
    <row r="28" spans="1:15">
      <c r="A28" s="136" t="s">
        <v>274</v>
      </c>
    </row>
    <row r="29" spans="1:15" ht="16.5" customHeight="1"/>
    <row r="30" spans="1:15" ht="16.5" customHeight="1"/>
  </sheetData>
  <mergeCells count="88">
    <mergeCell ref="J3:J4"/>
    <mergeCell ref="K3:K4"/>
    <mergeCell ref="L3:O4"/>
    <mergeCell ref="A5:A6"/>
    <mergeCell ref="B5:B6"/>
    <mergeCell ref="C5:C6"/>
    <mergeCell ref="D5:D6"/>
    <mergeCell ref="E5:E6"/>
    <mergeCell ref="F5:F6"/>
    <mergeCell ref="G5:G6"/>
    <mergeCell ref="A3:B4"/>
    <mergeCell ref="C3:C4"/>
    <mergeCell ref="D3:E4"/>
    <mergeCell ref="F3:F4"/>
    <mergeCell ref="G3:G4"/>
    <mergeCell ref="H3:I3"/>
    <mergeCell ref="N5:N6"/>
    <mergeCell ref="O5:O6"/>
    <mergeCell ref="A7:B7"/>
    <mergeCell ref="D7:E7"/>
    <mergeCell ref="A9:B9"/>
    <mergeCell ref="D9:E9"/>
    <mergeCell ref="N7:N8"/>
    <mergeCell ref="O7:O8"/>
    <mergeCell ref="H5:H6"/>
    <mergeCell ref="I5:I6"/>
    <mergeCell ref="J5:J6"/>
    <mergeCell ref="K5:K6"/>
    <mergeCell ref="L5:L6"/>
    <mergeCell ref="M5:M6"/>
    <mergeCell ref="M7:M8"/>
    <mergeCell ref="L9:L10"/>
    <mergeCell ref="N15:N16"/>
    <mergeCell ref="O15:O16"/>
    <mergeCell ref="D11:E11"/>
    <mergeCell ref="A13:B13"/>
    <mergeCell ref="D13:E13"/>
    <mergeCell ref="N13:N14"/>
    <mergeCell ref="O13:O14"/>
    <mergeCell ref="M13:M14"/>
    <mergeCell ref="A15:B15"/>
    <mergeCell ref="D15:E15"/>
    <mergeCell ref="A27:C27"/>
    <mergeCell ref="D27:E27"/>
    <mergeCell ref="F27:G27"/>
    <mergeCell ref="H27:I27"/>
    <mergeCell ref="M25:M26"/>
    <mergeCell ref="A17:B17"/>
    <mergeCell ref="D17:E17"/>
    <mergeCell ref="L15:L16"/>
    <mergeCell ref="M15:M16"/>
    <mergeCell ref="L7:L8"/>
    <mergeCell ref="A11:B11"/>
    <mergeCell ref="L13:L14"/>
    <mergeCell ref="A23:B23"/>
    <mergeCell ref="D23:E23"/>
    <mergeCell ref="A25:B25"/>
    <mergeCell ref="D25:E25"/>
    <mergeCell ref="L23:L24"/>
    <mergeCell ref="L25:L26"/>
    <mergeCell ref="A19:B19"/>
    <mergeCell ref="D19:E19"/>
    <mergeCell ref="A21:B21"/>
    <mergeCell ref="D21:E21"/>
    <mergeCell ref="L21:L22"/>
    <mergeCell ref="N9:N10"/>
    <mergeCell ref="O9:O10"/>
    <mergeCell ref="L11:L12"/>
    <mergeCell ref="M11:M12"/>
    <mergeCell ref="N11:N12"/>
    <mergeCell ref="O11:O12"/>
    <mergeCell ref="M9:M10"/>
    <mergeCell ref="N25:N26"/>
    <mergeCell ref="O25:O26"/>
    <mergeCell ref="L17:L18"/>
    <mergeCell ref="M17:M18"/>
    <mergeCell ref="N17:N18"/>
    <mergeCell ref="O17:O18"/>
    <mergeCell ref="L19:L20"/>
    <mergeCell ref="M19:M20"/>
    <mergeCell ref="N19:N20"/>
    <mergeCell ref="O19:O20"/>
    <mergeCell ref="M23:M24"/>
    <mergeCell ref="N23:N24"/>
    <mergeCell ref="O23:O24"/>
    <mergeCell ref="M21:M22"/>
    <mergeCell ref="N21:N22"/>
    <mergeCell ref="O21:O22"/>
  </mergeCells>
  <phoneticPr fontId="6" type="noConversion"/>
  <pageMargins left="0.98425196850393704" right="0.19685039370078741" top="0.19685039370078741" bottom="0.39370078740157483" header="0.15748031496062992" footer="0.15748031496062992"/>
  <pageSetup paperSize="9" fitToWidth="0" fitToHeight="0" orientation="landscape" r:id="rId1"/>
  <headerFooter alignWithMargins="0">
    <oddFooter>&amp;L&amp;"標楷體,粗體"主管：&amp;C&amp;"標楷體,粗體"    填表人：                     填表人電話：&amp;R&amp;"標楷體,粗體"110.3.31版</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I30" sqref="I30"/>
    </sheetView>
  </sheetViews>
  <sheetFormatPr defaultColWidth="8" defaultRowHeight="16.5"/>
  <cols>
    <col min="1" max="1" width="5.625" style="120" customWidth="1"/>
    <col min="2" max="2" width="13.25" style="120" customWidth="1"/>
    <col min="3" max="13" width="9.5" style="120" customWidth="1"/>
    <col min="14" max="14" width="8" style="120" customWidth="1"/>
    <col min="15" max="16384" width="8" style="120"/>
  </cols>
  <sheetData>
    <row r="1" spans="1:13" s="83" customFormat="1" ht="21">
      <c r="A1" s="83" t="s">
        <v>33</v>
      </c>
      <c r="G1" s="143" t="s">
        <v>34</v>
      </c>
    </row>
    <row r="2" spans="1:13">
      <c r="A2" s="86" t="str">
        <f>清單!F1</f>
        <v>○○縣○○鄉農會信用部</v>
      </c>
      <c r="F2" s="86" t="str">
        <f>"檢查基準日："&amp;TEXT(清單!F2,"eeee年mm月dd日")</f>
        <v>檢查基準日：110年03月31日</v>
      </c>
      <c r="M2" s="16" t="s">
        <v>45</v>
      </c>
    </row>
    <row r="3" spans="1:13" s="144" customFormat="1" ht="17.25" customHeight="1">
      <c r="A3" s="427" t="s">
        <v>275</v>
      </c>
      <c r="B3" s="428" t="s">
        <v>338</v>
      </c>
      <c r="C3" s="397" t="s">
        <v>142</v>
      </c>
      <c r="D3" s="428" t="s">
        <v>276</v>
      </c>
      <c r="E3" s="403" t="s">
        <v>277</v>
      </c>
      <c r="F3" s="251" t="s">
        <v>278</v>
      </c>
      <c r="G3" s="251" t="s">
        <v>279</v>
      </c>
      <c r="H3" s="429" t="s">
        <v>280</v>
      </c>
      <c r="I3" s="397" t="s">
        <v>281</v>
      </c>
      <c r="J3" s="251" t="s">
        <v>261</v>
      </c>
      <c r="K3" s="397" t="s">
        <v>282</v>
      </c>
      <c r="L3" s="252" t="s">
        <v>283</v>
      </c>
      <c r="M3" s="397" t="s">
        <v>44</v>
      </c>
    </row>
    <row r="4" spans="1:13" s="144" customFormat="1" ht="28.5">
      <c r="A4" s="427"/>
      <c r="B4" s="428"/>
      <c r="C4" s="397"/>
      <c r="D4" s="428"/>
      <c r="E4" s="403"/>
      <c r="F4" s="251" t="s">
        <v>284</v>
      </c>
      <c r="G4" s="251" t="s">
        <v>285</v>
      </c>
      <c r="H4" s="429"/>
      <c r="I4" s="397"/>
      <c r="J4" s="251" t="s">
        <v>286</v>
      </c>
      <c r="K4" s="397"/>
      <c r="L4" s="253" t="s">
        <v>287</v>
      </c>
      <c r="M4" s="397"/>
    </row>
    <row r="5" spans="1:13" ht="18" customHeight="1">
      <c r="A5" s="391">
        <v>1</v>
      </c>
      <c r="B5" s="324"/>
      <c r="C5" s="324"/>
      <c r="D5" s="324"/>
      <c r="E5" s="324"/>
      <c r="F5" s="145"/>
      <c r="G5" s="145"/>
      <c r="H5" s="324"/>
      <c r="I5" s="324"/>
      <c r="J5" s="145"/>
      <c r="K5" s="324"/>
      <c r="L5" s="426">
        <f>I5/MAX(1,D5)</f>
        <v>0</v>
      </c>
      <c r="M5" s="324"/>
    </row>
    <row r="6" spans="1:13" ht="18" customHeight="1">
      <c r="A6" s="391"/>
      <c r="B6" s="324"/>
      <c r="C6" s="324"/>
      <c r="D6" s="324"/>
      <c r="E6" s="324"/>
      <c r="F6" s="145"/>
      <c r="G6" s="145"/>
      <c r="H6" s="324"/>
      <c r="I6" s="324"/>
      <c r="J6" s="145"/>
      <c r="K6" s="324"/>
      <c r="L6" s="426"/>
      <c r="M6" s="324"/>
    </row>
    <row r="7" spans="1:13" ht="18" customHeight="1">
      <c r="A7" s="391">
        <v>2</v>
      </c>
      <c r="B7" s="324"/>
      <c r="C7" s="324"/>
      <c r="D7" s="324"/>
      <c r="E7" s="324"/>
      <c r="F7" s="145"/>
      <c r="G7" s="145"/>
      <c r="H7" s="324"/>
      <c r="I7" s="324"/>
      <c r="J7" s="145"/>
      <c r="K7" s="324"/>
      <c r="L7" s="426">
        <f>I7/MAX(1,D7)</f>
        <v>0</v>
      </c>
      <c r="M7" s="324"/>
    </row>
    <row r="8" spans="1:13" ht="18" customHeight="1">
      <c r="A8" s="391"/>
      <c r="B8" s="324"/>
      <c r="C8" s="324"/>
      <c r="D8" s="324"/>
      <c r="E8" s="324"/>
      <c r="F8" s="145"/>
      <c r="G8" s="145"/>
      <c r="H8" s="324"/>
      <c r="I8" s="324"/>
      <c r="J8" s="145"/>
      <c r="K8" s="324"/>
      <c r="L8" s="426"/>
      <c r="M8" s="324"/>
    </row>
    <row r="9" spans="1:13" ht="18" customHeight="1">
      <c r="A9" s="391">
        <v>3</v>
      </c>
      <c r="B9" s="324"/>
      <c r="C9" s="324"/>
      <c r="D9" s="324"/>
      <c r="E9" s="324"/>
      <c r="F9" s="145"/>
      <c r="G9" s="145"/>
      <c r="H9" s="324"/>
      <c r="I9" s="324"/>
      <c r="J9" s="145"/>
      <c r="K9" s="324"/>
      <c r="L9" s="426">
        <f>I9/MAX(1,D9)</f>
        <v>0</v>
      </c>
      <c r="M9" s="324"/>
    </row>
    <row r="10" spans="1:13" ht="18" customHeight="1">
      <c r="A10" s="391"/>
      <c r="B10" s="324"/>
      <c r="C10" s="324"/>
      <c r="D10" s="324"/>
      <c r="E10" s="324"/>
      <c r="F10" s="145"/>
      <c r="G10" s="145"/>
      <c r="H10" s="324"/>
      <c r="I10" s="324"/>
      <c r="J10" s="145"/>
      <c r="K10" s="324"/>
      <c r="L10" s="426"/>
      <c r="M10" s="324"/>
    </row>
    <row r="11" spans="1:13" ht="18" customHeight="1">
      <c r="A11" s="391">
        <v>4</v>
      </c>
      <c r="B11" s="324"/>
      <c r="C11" s="324"/>
      <c r="D11" s="324"/>
      <c r="E11" s="324"/>
      <c r="F11" s="145"/>
      <c r="G11" s="145"/>
      <c r="H11" s="324"/>
      <c r="I11" s="324"/>
      <c r="J11" s="145"/>
      <c r="K11" s="324"/>
      <c r="L11" s="426">
        <f>I11/MAX(1,D11)</f>
        <v>0</v>
      </c>
      <c r="M11" s="324"/>
    </row>
    <row r="12" spans="1:13" ht="18" customHeight="1">
      <c r="A12" s="391"/>
      <c r="B12" s="324"/>
      <c r="C12" s="324"/>
      <c r="D12" s="324"/>
      <c r="E12" s="324"/>
      <c r="F12" s="145"/>
      <c r="G12" s="145"/>
      <c r="H12" s="324"/>
      <c r="I12" s="324"/>
      <c r="J12" s="145"/>
      <c r="K12" s="324"/>
      <c r="L12" s="426"/>
      <c r="M12" s="324"/>
    </row>
    <row r="13" spans="1:13" ht="18" customHeight="1">
      <c r="A13" s="391">
        <v>5</v>
      </c>
      <c r="B13" s="324"/>
      <c r="C13" s="324"/>
      <c r="D13" s="324"/>
      <c r="E13" s="324"/>
      <c r="F13" s="145"/>
      <c r="G13" s="145"/>
      <c r="H13" s="324"/>
      <c r="I13" s="324"/>
      <c r="J13" s="145"/>
      <c r="K13" s="324"/>
      <c r="L13" s="426">
        <f>I13/MAX(1,D13)</f>
        <v>0</v>
      </c>
      <c r="M13" s="324"/>
    </row>
    <row r="14" spans="1:13" ht="18" customHeight="1">
      <c r="A14" s="391"/>
      <c r="B14" s="324"/>
      <c r="C14" s="324"/>
      <c r="D14" s="324"/>
      <c r="E14" s="324"/>
      <c r="F14" s="145"/>
      <c r="G14" s="145"/>
      <c r="H14" s="324"/>
      <c r="I14" s="324"/>
      <c r="J14" s="145"/>
      <c r="K14" s="324"/>
      <c r="L14" s="426"/>
      <c r="M14" s="324"/>
    </row>
    <row r="15" spans="1:13" ht="18" customHeight="1">
      <c r="A15" s="391">
        <v>6</v>
      </c>
      <c r="B15" s="324"/>
      <c r="C15" s="324"/>
      <c r="D15" s="324"/>
      <c r="E15" s="324"/>
      <c r="F15" s="145"/>
      <c r="G15" s="145"/>
      <c r="H15" s="324"/>
      <c r="I15" s="324"/>
      <c r="J15" s="145"/>
      <c r="K15" s="324"/>
      <c r="L15" s="426">
        <f>I15/MAX(1,D15)</f>
        <v>0</v>
      </c>
      <c r="M15" s="324"/>
    </row>
    <row r="16" spans="1:13" ht="18" customHeight="1">
      <c r="A16" s="391"/>
      <c r="B16" s="324"/>
      <c r="C16" s="324"/>
      <c r="D16" s="324"/>
      <c r="E16" s="324"/>
      <c r="F16" s="145"/>
      <c r="G16" s="145"/>
      <c r="H16" s="324"/>
      <c r="I16" s="324"/>
      <c r="J16" s="145"/>
      <c r="K16" s="324"/>
      <c r="L16" s="426"/>
      <c r="M16" s="324"/>
    </row>
    <row r="17" spans="1:13" ht="18" customHeight="1">
      <c r="A17" s="391">
        <v>7</v>
      </c>
      <c r="B17" s="324"/>
      <c r="C17" s="324"/>
      <c r="D17" s="324"/>
      <c r="E17" s="324"/>
      <c r="F17" s="145"/>
      <c r="G17" s="145"/>
      <c r="H17" s="324"/>
      <c r="I17" s="324"/>
      <c r="J17" s="145"/>
      <c r="K17" s="324"/>
      <c r="L17" s="426">
        <f>I17/MAX(1,D17)</f>
        <v>0</v>
      </c>
      <c r="M17" s="324"/>
    </row>
    <row r="18" spans="1:13" ht="18" customHeight="1">
      <c r="A18" s="391"/>
      <c r="B18" s="324"/>
      <c r="C18" s="324"/>
      <c r="D18" s="324"/>
      <c r="E18" s="324"/>
      <c r="F18" s="145"/>
      <c r="G18" s="145"/>
      <c r="H18" s="324"/>
      <c r="I18" s="324"/>
      <c r="J18" s="145"/>
      <c r="K18" s="324"/>
      <c r="L18" s="426"/>
      <c r="M18" s="324"/>
    </row>
    <row r="19" spans="1:13" ht="18" customHeight="1">
      <c r="A19" s="391">
        <v>8</v>
      </c>
      <c r="B19" s="324"/>
      <c r="C19" s="324"/>
      <c r="D19" s="324"/>
      <c r="E19" s="324"/>
      <c r="F19" s="145"/>
      <c r="G19" s="145"/>
      <c r="H19" s="324"/>
      <c r="I19" s="324"/>
      <c r="J19" s="145"/>
      <c r="K19" s="324"/>
      <c r="L19" s="426">
        <f>I19/MAX(1,D19)</f>
        <v>0</v>
      </c>
      <c r="M19" s="324"/>
    </row>
    <row r="20" spans="1:13" ht="18" customHeight="1">
      <c r="A20" s="391"/>
      <c r="B20" s="324"/>
      <c r="C20" s="324"/>
      <c r="D20" s="324"/>
      <c r="E20" s="324"/>
      <c r="F20" s="145"/>
      <c r="G20" s="145"/>
      <c r="H20" s="324"/>
      <c r="I20" s="324"/>
      <c r="J20" s="145"/>
      <c r="K20" s="324"/>
      <c r="L20" s="426"/>
      <c r="M20" s="324"/>
    </row>
    <row r="21" spans="1:13" ht="18" customHeight="1">
      <c r="A21" s="391">
        <v>9</v>
      </c>
      <c r="B21" s="324"/>
      <c r="C21" s="324"/>
      <c r="D21" s="324"/>
      <c r="E21" s="324"/>
      <c r="F21" s="145"/>
      <c r="G21" s="145"/>
      <c r="H21" s="324"/>
      <c r="I21" s="324"/>
      <c r="J21" s="145"/>
      <c r="K21" s="324"/>
      <c r="L21" s="426">
        <f>I21/MAX(1,D21)</f>
        <v>0</v>
      </c>
      <c r="M21" s="324"/>
    </row>
    <row r="22" spans="1:13" ht="18" customHeight="1">
      <c r="A22" s="391"/>
      <c r="B22" s="324"/>
      <c r="C22" s="324"/>
      <c r="D22" s="324"/>
      <c r="E22" s="324"/>
      <c r="F22" s="145"/>
      <c r="G22" s="145"/>
      <c r="H22" s="324"/>
      <c r="I22" s="324"/>
      <c r="J22" s="145"/>
      <c r="K22" s="324"/>
      <c r="L22" s="426"/>
      <c r="M22" s="324"/>
    </row>
    <row r="23" spans="1:13" ht="18" customHeight="1">
      <c r="A23" s="391">
        <v>10</v>
      </c>
      <c r="B23" s="324"/>
      <c r="C23" s="324"/>
      <c r="D23" s="324"/>
      <c r="E23" s="324"/>
      <c r="F23" s="145"/>
      <c r="G23" s="145"/>
      <c r="H23" s="324"/>
      <c r="I23" s="324"/>
      <c r="J23" s="145"/>
      <c r="K23" s="324"/>
      <c r="L23" s="426">
        <f>I23/MAX(1,D23)</f>
        <v>0</v>
      </c>
      <c r="M23" s="324"/>
    </row>
    <row r="24" spans="1:13" ht="18" customHeight="1">
      <c r="A24" s="391"/>
      <c r="B24" s="324"/>
      <c r="C24" s="324"/>
      <c r="D24" s="324"/>
      <c r="E24" s="324"/>
      <c r="F24" s="145"/>
      <c r="G24" s="145"/>
      <c r="H24" s="324"/>
      <c r="I24" s="324"/>
      <c r="J24" s="145"/>
      <c r="K24" s="324"/>
      <c r="L24" s="426"/>
      <c r="M24" s="324"/>
    </row>
    <row r="25" spans="1:13">
      <c r="A25" s="324"/>
      <c r="B25" s="324"/>
      <c r="C25" s="391" t="s">
        <v>47</v>
      </c>
      <c r="D25" s="424">
        <f>SUM(D5:D24)</f>
        <v>0</v>
      </c>
      <c r="E25" s="324"/>
      <c r="F25" s="324"/>
      <c r="G25" s="324"/>
      <c r="H25" s="391" t="s">
        <v>47</v>
      </c>
      <c r="I25" s="424">
        <f>SUM(I5:I24)</f>
        <v>0</v>
      </c>
      <c r="J25" s="391" t="s">
        <v>47</v>
      </c>
      <c r="K25" s="424">
        <f>SUM(K5:K24)</f>
        <v>0</v>
      </c>
      <c r="L25" s="392" t="s">
        <v>249</v>
      </c>
      <c r="M25" s="324"/>
    </row>
    <row r="26" spans="1:13" ht="10.5" customHeight="1">
      <c r="A26" s="324"/>
      <c r="B26" s="324"/>
      <c r="C26" s="391"/>
      <c r="D26" s="424"/>
      <c r="E26" s="324"/>
      <c r="F26" s="324"/>
      <c r="G26" s="324"/>
      <c r="H26" s="391"/>
      <c r="I26" s="424"/>
      <c r="J26" s="391"/>
      <c r="K26" s="424"/>
      <c r="L26" s="392"/>
      <c r="M26" s="324"/>
    </row>
    <row r="27" spans="1:13">
      <c r="A27" s="86" t="str">
        <f>CONCATENATE("說明：1.本表請填列",YEAR(清單!F3)-1911,"年",MONTH(清單!F3),"月",DAY(清單!F3),"日～",YEAR(清單!F2)-1911,"年",MONTH(清單!F2),"月",DAY(清單!F2),"日轉銷呆帳情形。")</f>
        <v>說明：1.本表請填列108年3月31日～110年3月31日轉銷呆帳情形。</v>
      </c>
    </row>
    <row r="28" spans="1:13" ht="30.6" customHeight="1">
      <c r="A28" s="425" t="str">
        <f>CONCATENATE("　　　2.原已轉銷呆帳筆數計　　筆，金額新台幣　　　　千元（即前次檢查基準日：",YEAR(清單!F3)-1911,"年",MONTH(清單!F3),"月",DAY(清單!F3),"日以前已轉銷呆帳之
　　　　件數及金額合計）")</f>
        <v>　　　2.原已轉銷呆帳筆數計　　筆，金額新台幣　　　　千元（即前次檢查基準日：108年3月31日以前已轉銷呆帳之
　　　　件數及金額合計）</v>
      </c>
      <c r="B28" s="425"/>
      <c r="C28" s="425"/>
      <c r="D28" s="425"/>
      <c r="E28" s="425"/>
      <c r="F28" s="425"/>
      <c r="G28" s="425"/>
      <c r="H28" s="425"/>
      <c r="I28" s="425"/>
      <c r="J28" s="425"/>
      <c r="K28" s="425"/>
      <c r="L28" s="425"/>
      <c r="M28" s="425"/>
    </row>
    <row r="29" spans="1:13" ht="16.5" customHeight="1">
      <c r="A29" s="86" t="s">
        <v>288</v>
      </c>
    </row>
    <row r="30" spans="1:13" ht="16.5" customHeight="1">
      <c r="A30" s="86" t="s">
        <v>289</v>
      </c>
    </row>
  </sheetData>
  <mergeCells count="122">
    <mergeCell ref="I3:I4"/>
    <mergeCell ref="K3:K4"/>
    <mergeCell ref="M3:M4"/>
    <mergeCell ref="A5:A6"/>
    <mergeCell ref="B5:B6"/>
    <mergeCell ref="C5:C6"/>
    <mergeCell ref="D5:D6"/>
    <mergeCell ref="E5:E6"/>
    <mergeCell ref="H5:H6"/>
    <mergeCell ref="I5:I6"/>
    <mergeCell ref="A3:A4"/>
    <mergeCell ref="B3:B4"/>
    <mergeCell ref="C3:C4"/>
    <mergeCell ref="D3:D4"/>
    <mergeCell ref="E3:E4"/>
    <mergeCell ref="H3:H4"/>
    <mergeCell ref="K5:K6"/>
    <mergeCell ref="L5:L6"/>
    <mergeCell ref="M5:M6"/>
    <mergeCell ref="M7:M8"/>
    <mergeCell ref="A9:A10"/>
    <mergeCell ref="B9:B10"/>
    <mergeCell ref="C9:C10"/>
    <mergeCell ref="D9:D10"/>
    <mergeCell ref="E9:E10"/>
    <mergeCell ref="H9:H10"/>
    <mergeCell ref="I9:I10"/>
    <mergeCell ref="K9:K10"/>
    <mergeCell ref="L9:L10"/>
    <mergeCell ref="M9:M10"/>
    <mergeCell ref="A7:A8"/>
    <mergeCell ref="B7:B8"/>
    <mergeCell ref="C7:C8"/>
    <mergeCell ref="D7:D8"/>
    <mergeCell ref="E7:E8"/>
    <mergeCell ref="H7:H8"/>
    <mergeCell ref="I7:I8"/>
    <mergeCell ref="K7:K8"/>
    <mergeCell ref="L7:L8"/>
    <mergeCell ref="M11:M12"/>
    <mergeCell ref="A13:A14"/>
    <mergeCell ref="B13:B14"/>
    <mergeCell ref="C13:C14"/>
    <mergeCell ref="D13:D14"/>
    <mergeCell ref="E13:E14"/>
    <mergeCell ref="H13:H14"/>
    <mergeCell ref="I13:I14"/>
    <mergeCell ref="K13:K14"/>
    <mergeCell ref="L13:L14"/>
    <mergeCell ref="M13:M14"/>
    <mergeCell ref="A11:A12"/>
    <mergeCell ref="B11:B12"/>
    <mergeCell ref="C11:C12"/>
    <mergeCell ref="D11:D12"/>
    <mergeCell ref="E11:E12"/>
    <mergeCell ref="H11:H12"/>
    <mergeCell ref="I11:I12"/>
    <mergeCell ref="K11:K12"/>
    <mergeCell ref="L11:L12"/>
    <mergeCell ref="M15:M16"/>
    <mergeCell ref="A17:A18"/>
    <mergeCell ref="B17:B18"/>
    <mergeCell ref="C17:C18"/>
    <mergeCell ref="D17:D18"/>
    <mergeCell ref="E17:E18"/>
    <mergeCell ref="H17:H18"/>
    <mergeCell ref="I17:I18"/>
    <mergeCell ref="K17:K18"/>
    <mergeCell ref="L17:L18"/>
    <mergeCell ref="M17:M18"/>
    <mergeCell ref="A15:A16"/>
    <mergeCell ref="B15:B16"/>
    <mergeCell ref="C15:C16"/>
    <mergeCell ref="D15:D16"/>
    <mergeCell ref="E15:E16"/>
    <mergeCell ref="H15:H16"/>
    <mergeCell ref="I15:I16"/>
    <mergeCell ref="K15:K16"/>
    <mergeCell ref="L15:L16"/>
    <mergeCell ref="M19:M20"/>
    <mergeCell ref="A21:A22"/>
    <mergeCell ref="B21:B22"/>
    <mergeCell ref="C21:C22"/>
    <mergeCell ref="D21:D22"/>
    <mergeCell ref="E21:E22"/>
    <mergeCell ref="H21:H22"/>
    <mergeCell ref="I21:I22"/>
    <mergeCell ref="K21:K22"/>
    <mergeCell ref="L21:L22"/>
    <mergeCell ref="M21:M22"/>
    <mergeCell ref="A19:A20"/>
    <mergeCell ref="B19:B20"/>
    <mergeCell ref="C19:C20"/>
    <mergeCell ref="D19:D20"/>
    <mergeCell ref="E19:E20"/>
    <mergeCell ref="H19:H20"/>
    <mergeCell ref="I19:I20"/>
    <mergeCell ref="K19:K20"/>
    <mergeCell ref="L19:L20"/>
    <mergeCell ref="K25:K26"/>
    <mergeCell ref="L25:L26"/>
    <mergeCell ref="M25:M26"/>
    <mergeCell ref="A28:M28"/>
    <mergeCell ref="K23:K24"/>
    <mergeCell ref="L23:L24"/>
    <mergeCell ref="M23:M24"/>
    <mergeCell ref="A25:A26"/>
    <mergeCell ref="B25:B26"/>
    <mergeCell ref="C25:C26"/>
    <mergeCell ref="D25:D26"/>
    <mergeCell ref="E25:E26"/>
    <mergeCell ref="F25:G26"/>
    <mergeCell ref="H25:H26"/>
    <mergeCell ref="A23:A24"/>
    <mergeCell ref="B23:B24"/>
    <mergeCell ref="C23:C24"/>
    <mergeCell ref="D23:D24"/>
    <mergeCell ref="E23:E24"/>
    <mergeCell ref="H23:H24"/>
    <mergeCell ref="I23:I24"/>
    <mergeCell ref="I25:I26"/>
    <mergeCell ref="J25:J26"/>
  </mergeCells>
  <phoneticPr fontId="6" type="noConversion"/>
  <pageMargins left="0.98425196850393704" right="0.19685039370078741" top="0.15748031496062992" bottom="0.39370078740157483" header="0.15748031496062992" footer="0.15748031496062992"/>
  <pageSetup paperSize="9" fitToWidth="0" fitToHeight="0" orientation="landscape" r:id="rId1"/>
  <headerFooter alignWithMargins="0">
    <oddFooter>&amp;L&amp;"標楷體,粗體"　　　主管：&amp;C&amp;"標楷體,粗體"    填表人：                     填表人電話：&amp;R&amp;"標楷體,粗體"110.3.31版</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B17" sqref="B17"/>
    </sheetView>
  </sheetViews>
  <sheetFormatPr defaultColWidth="8" defaultRowHeight="21"/>
  <cols>
    <col min="1" max="1" width="4.75" style="156" customWidth="1"/>
    <col min="2" max="2" width="90.875" customWidth="1"/>
    <col min="3" max="4" width="12.875" customWidth="1"/>
    <col min="5" max="8" width="12.875" style="155" customWidth="1"/>
    <col min="9" max="9" width="8" style="155" customWidth="1"/>
    <col min="10" max="16384" width="8" style="155"/>
  </cols>
  <sheetData>
    <row r="1" spans="1:8" ht="27.75">
      <c r="A1" s="430" t="s">
        <v>488</v>
      </c>
      <c r="B1" s="430"/>
      <c r="C1" s="154"/>
      <c r="D1" s="59"/>
      <c r="E1" s="59"/>
      <c r="F1" s="59"/>
      <c r="G1" s="59"/>
      <c r="H1" s="59"/>
    </row>
    <row r="2" spans="1:8" ht="27.75">
      <c r="A2" s="15" t="str">
        <f>清單!F1</f>
        <v>○○縣○○鄉農會信用部</v>
      </c>
      <c r="B2" s="256"/>
      <c r="C2" s="154"/>
      <c r="D2" s="59"/>
      <c r="E2" s="59"/>
      <c r="F2" s="59"/>
      <c r="G2" s="59"/>
      <c r="H2" s="59"/>
    </row>
    <row r="3" spans="1:8" ht="23.25" customHeight="1">
      <c r="A3" s="15"/>
      <c r="B3" s="225" t="str">
        <f>"檢查基準日："&amp;TEXT(清單!F2,"eeee年mm月dd日")</f>
        <v>檢查基準日：110年03月31日</v>
      </c>
    </row>
    <row r="4" spans="1:8" ht="16.5" customHeight="1">
      <c r="A4" s="431" t="s">
        <v>301</v>
      </c>
      <c r="B4" s="431"/>
    </row>
    <row r="5" spans="1:8" ht="6" customHeight="1"/>
    <row r="6" spans="1:8" s="160" customFormat="1" ht="43.5" customHeight="1">
      <c r="A6" s="157" t="s">
        <v>302</v>
      </c>
      <c r="B6" s="254" t="str">
        <f>"上次檢查("&amp;TEXT(清單!F3,"eee年mm月dd日")&amp;")至"&amp;TEXT(清單!F2,"eee年mm月dd日")&amp;"共購買(      )筆次順位金融債券，交易金額共計(          ) 千元，利率介於(       ) ％～ (       ) ％。"</f>
        <v>上次檢查(108年03月31日)至110年03月31日共購買(      )筆次順位金融債券，交易金額共計(          ) 千元，利率介於(       ) ％～ (       ) ％。</v>
      </c>
      <c r="C6" s="158"/>
      <c r="D6" s="159"/>
    </row>
    <row r="7" spans="1:8" s="161" customFormat="1" ht="45.75" customHeight="1">
      <c r="A7" s="157" t="s">
        <v>303</v>
      </c>
      <c r="B7" s="254" t="str">
        <f>"上次檢查("&amp;TEXT(清單!F3,"eee年mm月dd日")&amp;")至"&amp;TEXT(清單!F2,"eee年mm月dd日")&amp;"共承作(       )筆短天期附條件交易，承作金額合計 (            ) 千元，利率介於(      ) ％～ (       )％。"</f>
        <v>上次檢查(108年03月31日)至110年03月31日共承作(       )筆短天期附條件交易，承作金額合計 (            ) 千元，利率介於(      ) ％～ (       )％。</v>
      </c>
      <c r="C7" s="162"/>
      <c r="D7" s="162"/>
    </row>
    <row r="8" spans="1:8" s="161" customFormat="1" ht="0.75" customHeight="1">
      <c r="B8" s="226"/>
      <c r="C8" s="162"/>
      <c r="D8" s="162"/>
    </row>
    <row r="9" spans="1:8" s="161" customFormat="1" ht="25.5" customHeight="1">
      <c r="A9" s="157" t="s">
        <v>304</v>
      </c>
      <c r="B9" s="254" t="s">
        <v>483</v>
      </c>
      <c r="C9" s="162"/>
      <c r="D9" s="162"/>
    </row>
    <row r="10" spans="1:8" s="161" customFormat="1" ht="53.25" customHeight="1">
      <c r="B10" s="255" t="s">
        <v>493</v>
      </c>
      <c r="C10" s="162"/>
      <c r="D10" s="162"/>
    </row>
    <row r="11" spans="1:8" s="161" customFormat="1" ht="57.75" customHeight="1">
      <c r="B11" s="255" t="s">
        <v>492</v>
      </c>
      <c r="C11" s="162"/>
      <c r="D11" s="162"/>
    </row>
    <row r="12" spans="1:8" ht="51.75" customHeight="1">
      <c r="A12" s="155"/>
      <c r="B12" s="255" t="s">
        <v>494</v>
      </c>
    </row>
    <row r="13" spans="1:8" ht="54" customHeight="1">
      <c r="A13" s="155"/>
      <c r="B13" s="255" t="s">
        <v>496</v>
      </c>
    </row>
    <row r="14" spans="1:8" ht="47.25" customHeight="1">
      <c r="A14" s="155"/>
      <c r="B14" s="255" t="s">
        <v>497</v>
      </c>
    </row>
    <row r="15" spans="1:8" ht="44.25" customHeight="1">
      <c r="A15" s="155"/>
      <c r="B15" s="255" t="s">
        <v>495</v>
      </c>
    </row>
    <row r="16" spans="1:8" ht="34.5" customHeight="1">
      <c r="A16" s="155"/>
      <c r="B16" s="255" t="s">
        <v>495</v>
      </c>
    </row>
    <row r="17" spans="1:6" ht="48" customHeight="1">
      <c r="A17" s="157"/>
      <c r="B17" s="255" t="s">
        <v>495</v>
      </c>
    </row>
    <row r="18" spans="1:6" ht="48" customHeight="1">
      <c r="A18" s="157"/>
      <c r="B18" s="255"/>
    </row>
    <row r="19" spans="1:6">
      <c r="A19" s="431" t="s">
        <v>487</v>
      </c>
      <c r="B19" s="431"/>
    </row>
    <row r="20" spans="1:6" ht="30.75" customHeight="1">
      <c r="A20" s="155"/>
      <c r="B20" s="247" t="s">
        <v>484</v>
      </c>
      <c r="C20" s="1"/>
      <c r="D20" s="1"/>
    </row>
    <row r="21" spans="1:6" ht="24.75" customHeight="1">
      <c r="A21" s="155"/>
      <c r="B21" s="257" t="s">
        <v>486</v>
      </c>
      <c r="C21" s="1"/>
      <c r="D21" s="1"/>
    </row>
    <row r="22" spans="1:6" ht="24" customHeight="1">
      <c r="A22" s="155"/>
      <c r="B22" s="146" t="s">
        <v>485</v>
      </c>
      <c r="C22" s="1"/>
      <c r="D22" s="1"/>
    </row>
    <row r="23" spans="1:6" ht="9" customHeight="1">
      <c r="A23" s="155"/>
      <c r="B23" s="146"/>
      <c r="C23" s="1"/>
      <c r="D23" s="1"/>
    </row>
    <row r="24" spans="1:6" ht="24.75" customHeight="1"/>
    <row r="30" spans="1:6">
      <c r="B30" s="57"/>
      <c r="C30" s="57"/>
      <c r="D30" s="57"/>
      <c r="E30" s="163"/>
      <c r="F30" s="163"/>
    </row>
    <row r="31" spans="1:6" ht="21" customHeight="1"/>
    <row r="32" spans="1:6">
      <c r="B32" s="57"/>
      <c r="C32" s="57"/>
      <c r="D32" s="57"/>
      <c r="E32" s="163"/>
      <c r="F32" s="163"/>
    </row>
  </sheetData>
  <mergeCells count="3">
    <mergeCell ref="A1:B1"/>
    <mergeCell ref="A4:B4"/>
    <mergeCell ref="A19:B19"/>
  </mergeCells>
  <phoneticPr fontId="6" type="noConversion"/>
  <pageMargins left="0.35433070866141736" right="0.15748031496062992" top="0.51181102362204722" bottom="0.74803149606299213" header="0.27559055118110237" footer="0.39370078740157483"/>
  <pageSetup paperSize="9" fitToWidth="0" fitToHeight="0" orientation="portrait" r:id="rId1"/>
  <headerFooter>
    <oddFooter>&amp;L&amp;"標楷體,粗體"主管：&amp;C&amp;"標楷體,標準"    &amp;"標楷體,粗體"填表人：                     填表人電話：&amp;R&amp;"標楷體,粗體"110.3.31版</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C8" sqref="C8"/>
    </sheetView>
  </sheetViews>
  <sheetFormatPr defaultColWidth="18.375" defaultRowHeight="19.5"/>
  <cols>
    <col min="1" max="1" width="5" style="146" customWidth="1"/>
    <col min="2" max="2" width="34.25" style="146" customWidth="1"/>
    <col min="3" max="5" width="23.125" style="146" customWidth="1"/>
    <col min="6" max="6" width="9.5" style="146" customWidth="1"/>
    <col min="7" max="7" width="18.375" style="146" customWidth="1"/>
    <col min="8" max="16384" width="18.375" style="146"/>
  </cols>
  <sheetData>
    <row r="1" spans="1:7" s="12" customFormat="1" ht="27" customHeight="1">
      <c r="A1" s="12" t="s">
        <v>489</v>
      </c>
      <c r="C1" s="327" t="s">
        <v>36</v>
      </c>
      <c r="D1" s="327"/>
    </row>
    <row r="2" spans="1:7">
      <c r="A2" s="146" t="str">
        <f>清單!F1</f>
        <v>○○縣○○鄉農會信用部</v>
      </c>
      <c r="C2" s="433" t="str">
        <f>"檢查基準日："&amp;TEXT(清單!F2,"eeee年mm月dd日")</f>
        <v>檢查基準日：110年03月31日</v>
      </c>
      <c r="D2" s="433"/>
      <c r="F2" s="147" t="s">
        <v>45</v>
      </c>
    </row>
    <row r="3" spans="1:7">
      <c r="A3" s="434" t="s">
        <v>290</v>
      </c>
      <c r="B3" s="434"/>
      <c r="C3" s="240">
        <f>DATE(YEAR(清單!$F$2)-2,12,31)</f>
        <v>43830</v>
      </c>
      <c r="D3" s="240">
        <f>DATE(YEAR(清單!$F$2)-1,12,31)</f>
        <v>44196</v>
      </c>
      <c r="E3" s="435">
        <f>清單!F2</f>
        <v>44286</v>
      </c>
      <c r="F3" s="435"/>
    </row>
    <row r="4" spans="1:7">
      <c r="A4" s="434"/>
      <c r="B4" s="434"/>
      <c r="C4" s="241" t="s">
        <v>63</v>
      </c>
      <c r="D4" s="241" t="s">
        <v>63</v>
      </c>
      <c r="E4" s="241" t="s">
        <v>63</v>
      </c>
      <c r="F4" s="241" t="s">
        <v>84</v>
      </c>
    </row>
    <row r="5" spans="1:7">
      <c r="A5" s="432" t="s">
        <v>481</v>
      </c>
      <c r="B5" s="148" t="s">
        <v>291</v>
      </c>
      <c r="C5" s="149"/>
      <c r="D5" s="149"/>
      <c r="E5" s="149"/>
      <c r="F5" s="150">
        <f>E5/MAX(1,$E$14)</f>
        <v>0</v>
      </c>
      <c r="G5" s="151"/>
    </row>
    <row r="6" spans="1:7">
      <c r="A6" s="432"/>
      <c r="B6" s="148" t="s">
        <v>292</v>
      </c>
      <c r="C6" s="149"/>
      <c r="D6" s="149"/>
      <c r="E6" s="149"/>
      <c r="F6" s="150">
        <f>E6/MAX(1,$E$14)</f>
        <v>0</v>
      </c>
      <c r="G6" s="151"/>
    </row>
    <row r="7" spans="1:7">
      <c r="A7" s="432"/>
      <c r="B7" s="148" t="s">
        <v>293</v>
      </c>
      <c r="C7" s="149"/>
      <c r="D7" s="149"/>
      <c r="E7" s="149"/>
      <c r="F7" s="150">
        <f>E7/MAX(1,$E$14)</f>
        <v>0</v>
      </c>
      <c r="G7" s="151"/>
    </row>
    <row r="8" spans="1:7">
      <c r="A8" s="432"/>
      <c r="B8" s="148" t="s">
        <v>294</v>
      </c>
      <c r="C8" s="149"/>
      <c r="D8" s="149"/>
      <c r="E8" s="149"/>
      <c r="F8" s="150"/>
      <c r="G8" s="151"/>
    </row>
    <row r="9" spans="1:7">
      <c r="A9" s="432"/>
      <c r="B9" s="148" t="s">
        <v>295</v>
      </c>
      <c r="C9" s="149"/>
      <c r="D9" s="149"/>
      <c r="E9" s="149"/>
      <c r="F9" s="150">
        <f t="shared" ref="F9:F14" si="0">E9/MAX(1,$E$14)</f>
        <v>0</v>
      </c>
      <c r="G9" s="151"/>
    </row>
    <row r="10" spans="1:7">
      <c r="A10" s="432"/>
      <c r="B10" s="148" t="s">
        <v>296</v>
      </c>
      <c r="C10" s="149"/>
      <c r="D10" s="149"/>
      <c r="E10" s="149"/>
      <c r="F10" s="150">
        <f t="shared" si="0"/>
        <v>0</v>
      </c>
      <c r="G10" s="151"/>
    </row>
    <row r="11" spans="1:7">
      <c r="A11" s="432"/>
      <c r="B11" s="148" t="s">
        <v>40</v>
      </c>
      <c r="C11" s="149"/>
      <c r="D11" s="149"/>
      <c r="E11" s="149"/>
      <c r="F11" s="150">
        <f t="shared" si="0"/>
        <v>0</v>
      </c>
      <c r="G11" s="151"/>
    </row>
    <row r="12" spans="1:7">
      <c r="A12" s="432"/>
      <c r="B12" s="148"/>
      <c r="C12" s="149"/>
      <c r="D12" s="149"/>
      <c r="E12" s="149"/>
      <c r="F12" s="150">
        <f t="shared" si="0"/>
        <v>0</v>
      </c>
      <c r="G12" s="151"/>
    </row>
    <row r="13" spans="1:7">
      <c r="A13" s="432"/>
      <c r="B13" s="148"/>
      <c r="C13" s="149"/>
      <c r="D13" s="149"/>
      <c r="E13" s="149"/>
      <c r="F13" s="150">
        <f t="shared" si="0"/>
        <v>0</v>
      </c>
      <c r="G13" s="151"/>
    </row>
    <row r="14" spans="1:7">
      <c r="A14" s="432"/>
      <c r="B14" s="148" t="s">
        <v>47</v>
      </c>
      <c r="C14" s="149">
        <f>SUM(C5:C13)</f>
        <v>0</v>
      </c>
      <c r="D14" s="149">
        <f>SUM(D5:D13)</f>
        <v>0</v>
      </c>
      <c r="E14" s="149">
        <f>SUM(E5:E13)</f>
        <v>0</v>
      </c>
      <c r="F14" s="150">
        <f t="shared" si="0"/>
        <v>0</v>
      </c>
      <c r="G14" s="151"/>
    </row>
    <row r="15" spans="1:7">
      <c r="A15" s="432" t="s">
        <v>482</v>
      </c>
      <c r="B15" s="152" t="s">
        <v>297</v>
      </c>
      <c r="C15" s="153"/>
      <c r="D15" s="153"/>
      <c r="E15" s="153"/>
      <c r="F15" s="150">
        <f t="shared" ref="F15:F24" si="1">E15/MAX(1,$E$24)</f>
        <v>0</v>
      </c>
      <c r="G15" s="151"/>
    </row>
    <row r="16" spans="1:7">
      <c r="A16" s="432"/>
      <c r="B16" s="148" t="s">
        <v>298</v>
      </c>
      <c r="C16" s="149"/>
      <c r="D16" s="149"/>
      <c r="E16" s="149"/>
      <c r="F16" s="150">
        <f t="shared" si="1"/>
        <v>0</v>
      </c>
      <c r="G16" s="151"/>
    </row>
    <row r="17" spans="1:7">
      <c r="A17" s="432"/>
      <c r="B17" s="148" t="s">
        <v>299</v>
      </c>
      <c r="C17" s="149"/>
      <c r="D17" s="149"/>
      <c r="E17" s="149"/>
      <c r="F17" s="150">
        <f t="shared" si="1"/>
        <v>0</v>
      </c>
      <c r="G17" s="151"/>
    </row>
    <row r="18" spans="1:7">
      <c r="A18" s="432"/>
      <c r="B18" s="148" t="s">
        <v>40</v>
      </c>
      <c r="C18" s="149"/>
      <c r="D18" s="149"/>
      <c r="E18" s="149"/>
      <c r="F18" s="150">
        <f t="shared" si="1"/>
        <v>0</v>
      </c>
      <c r="G18" s="151"/>
    </row>
    <row r="19" spans="1:7">
      <c r="A19" s="432"/>
      <c r="B19" s="148"/>
      <c r="C19" s="149"/>
      <c r="D19" s="149"/>
      <c r="E19" s="149"/>
      <c r="F19" s="150">
        <f t="shared" si="1"/>
        <v>0</v>
      </c>
      <c r="G19" s="151"/>
    </row>
    <row r="20" spans="1:7">
      <c r="A20" s="432"/>
      <c r="B20" s="148"/>
      <c r="C20" s="149"/>
      <c r="D20" s="149"/>
      <c r="E20" s="149"/>
      <c r="F20" s="150">
        <f t="shared" si="1"/>
        <v>0</v>
      </c>
      <c r="G20" s="151"/>
    </row>
    <row r="21" spans="1:7">
      <c r="A21" s="432"/>
      <c r="C21" s="149"/>
      <c r="D21" s="149"/>
      <c r="E21" s="149"/>
      <c r="F21" s="150">
        <f t="shared" si="1"/>
        <v>0</v>
      </c>
      <c r="G21" s="151"/>
    </row>
    <row r="22" spans="1:7" ht="19.899999999999999" customHeight="1">
      <c r="A22" s="432"/>
      <c r="B22" s="148"/>
      <c r="C22" s="149"/>
      <c r="D22" s="149"/>
      <c r="E22" s="149"/>
      <c r="F22" s="150">
        <f t="shared" si="1"/>
        <v>0</v>
      </c>
      <c r="G22" s="151"/>
    </row>
    <row r="23" spans="1:7">
      <c r="A23" s="432"/>
      <c r="B23" s="148"/>
      <c r="C23" s="149"/>
      <c r="D23" s="149"/>
      <c r="E23" s="149"/>
      <c r="F23" s="150">
        <f t="shared" si="1"/>
        <v>0</v>
      </c>
      <c r="G23" s="151"/>
    </row>
    <row r="24" spans="1:7">
      <c r="A24" s="432"/>
      <c r="B24" s="148" t="s">
        <v>300</v>
      </c>
      <c r="C24" s="149">
        <f>SUM(C14:C23)</f>
        <v>0</v>
      </c>
      <c r="D24" s="149">
        <f>SUM(D14:D23)</f>
        <v>0</v>
      </c>
      <c r="E24" s="149">
        <f>SUM(E15:E23)</f>
        <v>0</v>
      </c>
      <c r="F24" s="150">
        <f t="shared" si="1"/>
        <v>0</v>
      </c>
      <c r="G24" s="151"/>
    </row>
    <row r="29" spans="1:7" ht="19.5" customHeight="1"/>
    <row r="30" spans="1:7" ht="19.5" customHeight="1"/>
  </sheetData>
  <mergeCells count="6">
    <mergeCell ref="A15:A24"/>
    <mergeCell ref="C1:D1"/>
    <mergeCell ref="C2:D2"/>
    <mergeCell ref="A3:B4"/>
    <mergeCell ref="E3:F3"/>
    <mergeCell ref="A5:A14"/>
  </mergeCells>
  <phoneticPr fontId="6" type="noConversion"/>
  <printOptions horizontalCentered="1"/>
  <pageMargins left="0.98425196850393704" right="0.19685039370078741" top="0.55118110236220474" bottom="0.51181102362204722" header="0.27559055118110237" footer="0.15748031496062992"/>
  <pageSetup paperSize="9" fitToWidth="0" fitToHeight="0" orientation="landscape" r:id="rId1"/>
  <headerFooter alignWithMargins="0">
    <oddFooter>&amp;L&amp;"標楷體,粗體"         主管：&amp;C&amp;"標楷體,粗體"    填表人：                     填表人電話：&amp;R&amp;"標楷體,粗體"110.3.31版</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E24" sqref="E24"/>
    </sheetView>
  </sheetViews>
  <sheetFormatPr defaultColWidth="18.375" defaultRowHeight="19.5"/>
  <cols>
    <col min="1" max="7" width="17" style="146" customWidth="1"/>
    <col min="8" max="8" width="18.375" style="146" customWidth="1"/>
    <col min="9" max="16384" width="18.375" style="146"/>
  </cols>
  <sheetData>
    <row r="1" spans="1:7" s="13" customFormat="1" ht="21">
      <c r="A1" s="12" t="s">
        <v>38</v>
      </c>
      <c r="D1" s="14" t="s">
        <v>39</v>
      </c>
    </row>
    <row r="2" spans="1:7">
      <c r="A2" s="146" t="str">
        <f>清單!F1</f>
        <v>○○縣○○鄉農會信用部</v>
      </c>
      <c r="B2" s="164"/>
      <c r="C2" s="433" t="str">
        <f>"檢查基準日："&amp;TEXT(清單!F2,"eeee年mm月dd日")</f>
        <v>檢查基準日：110年03月31日</v>
      </c>
      <c r="D2" s="433"/>
      <c r="E2" s="433"/>
      <c r="G2" s="147" t="s">
        <v>45</v>
      </c>
    </row>
    <row r="3" spans="1:7">
      <c r="A3" s="292" t="s">
        <v>305</v>
      </c>
      <c r="B3" s="292" t="s">
        <v>306</v>
      </c>
      <c r="C3" s="292" t="s">
        <v>307</v>
      </c>
      <c r="D3" s="292" t="s">
        <v>308</v>
      </c>
      <c r="E3" s="292" t="s">
        <v>309</v>
      </c>
      <c r="F3" s="292" t="s">
        <v>310</v>
      </c>
      <c r="G3" s="292" t="s">
        <v>227</v>
      </c>
    </row>
    <row r="4" spans="1:7" ht="24.75" customHeight="1">
      <c r="A4" s="165"/>
      <c r="B4" s="165"/>
      <c r="C4" s="165"/>
      <c r="D4" s="165"/>
      <c r="E4" s="165"/>
      <c r="F4" s="165"/>
      <c r="G4" s="165"/>
    </row>
    <row r="5" spans="1:7" ht="24.75" customHeight="1">
      <c r="A5" s="166"/>
      <c r="B5" s="166"/>
      <c r="C5" s="166"/>
      <c r="D5" s="166"/>
      <c r="E5" s="166"/>
      <c r="F5" s="166"/>
      <c r="G5" s="166"/>
    </row>
    <row r="6" spans="1:7" ht="24.75" customHeight="1">
      <c r="A6" s="166"/>
      <c r="B6" s="166"/>
      <c r="C6" s="166"/>
      <c r="D6" s="166"/>
      <c r="E6" s="166"/>
      <c r="F6" s="166"/>
      <c r="G6" s="166"/>
    </row>
    <row r="7" spans="1:7" ht="24.75" customHeight="1">
      <c r="A7" s="166"/>
      <c r="B7" s="166"/>
      <c r="C7" s="166"/>
      <c r="D7" s="166"/>
      <c r="E7" s="166"/>
      <c r="F7" s="166"/>
      <c r="G7" s="166"/>
    </row>
    <row r="8" spans="1:7" ht="24.75" customHeight="1">
      <c r="A8" s="166"/>
      <c r="B8" s="166"/>
      <c r="C8" s="166"/>
      <c r="D8" s="166"/>
      <c r="E8" s="166"/>
      <c r="F8" s="166"/>
      <c r="G8" s="166"/>
    </row>
    <row r="9" spans="1:7" ht="24.75" customHeight="1">
      <c r="A9" s="166"/>
      <c r="B9" s="166"/>
      <c r="C9" s="166"/>
      <c r="D9" s="166"/>
      <c r="E9" s="166"/>
      <c r="F9" s="166"/>
      <c r="G9" s="166"/>
    </row>
    <row r="10" spans="1:7" ht="24.75" customHeight="1">
      <c r="A10" s="166"/>
      <c r="B10" s="166"/>
      <c r="C10" s="166"/>
      <c r="D10" s="166"/>
      <c r="E10" s="166"/>
      <c r="F10" s="166"/>
      <c r="G10" s="166"/>
    </row>
    <row r="11" spans="1:7" ht="24.75" customHeight="1">
      <c r="A11" s="166"/>
      <c r="B11" s="166"/>
      <c r="C11" s="166"/>
      <c r="D11" s="166"/>
      <c r="E11" s="166"/>
      <c r="F11" s="166"/>
      <c r="G11" s="166"/>
    </row>
    <row r="12" spans="1:7" ht="24.75" customHeight="1">
      <c r="A12" s="166"/>
      <c r="B12" s="166"/>
      <c r="C12" s="166"/>
      <c r="D12" s="166"/>
      <c r="E12" s="166"/>
      <c r="F12" s="166"/>
      <c r="G12" s="166"/>
    </row>
    <row r="13" spans="1:7" ht="24.75" customHeight="1">
      <c r="A13" s="166"/>
      <c r="B13" s="166"/>
      <c r="C13" s="166"/>
      <c r="D13" s="166"/>
      <c r="E13" s="166"/>
      <c r="F13" s="166"/>
      <c r="G13" s="166"/>
    </row>
    <row r="14" spans="1:7" ht="24.75" customHeight="1">
      <c r="A14" s="166"/>
      <c r="B14" s="166"/>
      <c r="C14" s="166"/>
      <c r="D14" s="166"/>
      <c r="E14" s="166"/>
      <c r="F14" s="166"/>
      <c r="G14" s="166"/>
    </row>
    <row r="15" spans="1:7" ht="24.75" customHeight="1">
      <c r="A15" s="166"/>
      <c r="B15" s="166"/>
      <c r="C15" s="166"/>
      <c r="D15" s="166"/>
      <c r="E15" s="166"/>
      <c r="F15" s="166"/>
      <c r="G15" s="166"/>
    </row>
    <row r="16" spans="1:7" ht="24.75" customHeight="1">
      <c r="A16" s="166"/>
      <c r="B16" s="166"/>
      <c r="C16" s="166"/>
      <c r="D16" s="166"/>
      <c r="E16" s="166"/>
      <c r="F16" s="166"/>
      <c r="G16" s="166"/>
    </row>
    <row r="17" spans="1:7" ht="24.75" customHeight="1">
      <c r="A17" s="166"/>
      <c r="B17" s="166"/>
      <c r="C17" s="166"/>
      <c r="D17" s="166"/>
      <c r="E17" s="166"/>
      <c r="F17" s="166"/>
      <c r="G17" s="166"/>
    </row>
    <row r="18" spans="1:7" ht="24.75" customHeight="1">
      <c r="A18" s="166"/>
      <c r="B18" s="166"/>
      <c r="C18" s="166"/>
      <c r="D18" s="166"/>
      <c r="E18" s="166"/>
      <c r="F18" s="166"/>
      <c r="G18" s="166"/>
    </row>
    <row r="19" spans="1:7" ht="24.75" customHeight="1">
      <c r="A19" s="166"/>
      <c r="B19" s="166"/>
      <c r="C19" s="166"/>
      <c r="D19" s="166"/>
      <c r="E19" s="166"/>
      <c r="F19" s="166"/>
      <c r="G19" s="166"/>
    </row>
    <row r="20" spans="1:7" ht="24.75" customHeight="1">
      <c r="A20" s="166"/>
      <c r="B20" s="166"/>
      <c r="C20" s="166"/>
      <c r="D20" s="166"/>
      <c r="E20" s="166"/>
      <c r="F20" s="166"/>
      <c r="G20" s="166"/>
    </row>
    <row r="21" spans="1:7" ht="24.75" customHeight="1">
      <c r="A21" s="167"/>
      <c r="B21" s="167"/>
      <c r="C21" s="167"/>
      <c r="D21" s="167"/>
      <c r="E21" s="167"/>
      <c r="F21" s="167"/>
      <c r="G21" s="167"/>
    </row>
    <row r="22" spans="1:7" ht="25.15" customHeight="1">
      <c r="A22" s="436" t="s">
        <v>47</v>
      </c>
      <c r="B22" s="436"/>
      <c r="C22" s="436"/>
      <c r="D22" s="166">
        <f>SUM(D4:D21)</f>
        <v>0</v>
      </c>
      <c r="E22" s="166">
        <f>SUM(E4:E21)</f>
        <v>0</v>
      </c>
      <c r="F22" s="166">
        <f>SUM(F4:F21)</f>
        <v>0</v>
      </c>
      <c r="G22" s="166"/>
    </row>
    <row r="23" spans="1:7">
      <c r="A23" s="168" t="s">
        <v>311</v>
      </c>
      <c r="B23" s="168"/>
      <c r="C23" s="168"/>
      <c r="D23" s="168"/>
    </row>
    <row r="24" spans="1:7">
      <c r="A24" s="168" t="s">
        <v>498</v>
      </c>
      <c r="B24" s="168"/>
      <c r="C24" s="168"/>
      <c r="D24" s="168"/>
    </row>
    <row r="29" spans="1:7" ht="19.5" customHeight="1"/>
    <row r="30" spans="1:7" ht="19.5" customHeight="1"/>
  </sheetData>
  <mergeCells count="2">
    <mergeCell ref="C2:E2"/>
    <mergeCell ref="A22:C22"/>
  </mergeCells>
  <phoneticPr fontId="6" type="noConversion"/>
  <printOptions horizontalCentered="1"/>
  <pageMargins left="0.98425196850393704" right="0.19685039370078741" top="0.15748031496062992" bottom="0.39370078740157483" header="0.15748031496062992" footer="0.15748031496062992"/>
  <pageSetup paperSize="9" fitToWidth="0" fitToHeight="0" orientation="landscape" r:id="rId1"/>
  <headerFooter alignWithMargins="0">
    <oddFooter>&amp;L&amp;"標楷體,粗體"主管：&amp;C&amp;"標楷體,粗體"    填表人：                     填表人電話：&amp;R&amp;"標楷體,粗體"110.3.31版</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B6" sqref="B6"/>
    </sheetView>
  </sheetViews>
  <sheetFormatPr defaultColWidth="14.125" defaultRowHeight="16.5"/>
  <cols>
    <col min="1" max="1" width="13.5" style="171" customWidth="1"/>
    <col min="2" max="2" width="18.25" style="171" customWidth="1"/>
    <col min="3" max="3" width="17.25" style="171" customWidth="1"/>
    <col min="4" max="4" width="18.25" style="171" customWidth="1"/>
    <col min="5" max="5" width="19" style="171" customWidth="1"/>
    <col min="6" max="6" width="16.125" style="171" customWidth="1"/>
    <col min="7" max="7" width="18.5" style="171" customWidth="1"/>
    <col min="8" max="8" width="14.125" style="171" customWidth="1"/>
    <col min="9" max="16384" width="14.125" style="171"/>
  </cols>
  <sheetData>
    <row r="1" spans="1:6" s="169" customFormat="1" ht="21">
      <c r="A1" s="169" t="s">
        <v>41</v>
      </c>
      <c r="C1" s="170" t="s">
        <v>42</v>
      </c>
    </row>
    <row r="2" spans="1:6">
      <c r="A2" s="171" t="str">
        <f>清單!F1</f>
        <v>○○縣○○鄉農會信用部</v>
      </c>
      <c r="E2" s="172" t="str">
        <f>"檢查基準日："&amp;TEXT(清單!F2,"eeee年mm月dd日")</f>
        <v>檢查基準日：110年03月31日</v>
      </c>
    </row>
    <row r="3" spans="1:6" s="173" customFormat="1" ht="24.75" customHeight="1">
      <c r="A3" s="291" t="s">
        <v>312</v>
      </c>
      <c r="B3" s="291" t="s">
        <v>313</v>
      </c>
      <c r="C3" s="291" t="s">
        <v>314</v>
      </c>
      <c r="D3" s="291" t="s">
        <v>315</v>
      </c>
      <c r="E3" s="291" t="s">
        <v>316</v>
      </c>
      <c r="F3" s="171"/>
    </row>
    <row r="4" spans="1:6" ht="34.9" customHeight="1">
      <c r="A4" s="174"/>
      <c r="B4" s="174"/>
      <c r="C4" s="174"/>
      <c r="D4" s="175"/>
      <c r="E4" s="174"/>
    </row>
    <row r="5" spans="1:6" ht="34.9" customHeight="1">
      <c r="A5" s="174"/>
      <c r="B5" s="174"/>
      <c r="C5" s="174"/>
      <c r="D5" s="175"/>
      <c r="E5" s="174"/>
    </row>
    <row r="6" spans="1:6" ht="34.9" customHeight="1">
      <c r="A6" s="174"/>
      <c r="B6" s="174"/>
      <c r="C6" s="174"/>
      <c r="D6" s="175"/>
      <c r="E6" s="174"/>
    </row>
    <row r="7" spans="1:6" ht="34.9" customHeight="1">
      <c r="A7" s="174"/>
      <c r="B7" s="174"/>
      <c r="C7" s="174"/>
      <c r="D7" s="175"/>
      <c r="E7" s="174"/>
    </row>
    <row r="8" spans="1:6" ht="34.9" customHeight="1">
      <c r="A8" s="174"/>
      <c r="B8" s="174"/>
      <c r="C8" s="174"/>
      <c r="D8" s="175"/>
      <c r="E8" s="174"/>
    </row>
    <row r="9" spans="1:6" ht="34.9" customHeight="1">
      <c r="A9" s="174"/>
      <c r="B9" s="174"/>
      <c r="C9" s="174"/>
      <c r="D9" s="175"/>
      <c r="E9" s="174"/>
    </row>
    <row r="10" spans="1:6" ht="34.9" customHeight="1">
      <c r="A10" s="174"/>
      <c r="B10" s="174"/>
      <c r="C10" s="174"/>
      <c r="D10" s="175"/>
      <c r="E10" s="174"/>
    </row>
    <row r="11" spans="1:6" ht="34.9" customHeight="1">
      <c r="A11" s="174"/>
      <c r="B11" s="174"/>
      <c r="C11" s="174"/>
      <c r="D11" s="175"/>
      <c r="E11" s="174"/>
    </row>
    <row r="12" spans="1:6" ht="34.9" customHeight="1">
      <c r="A12" s="174"/>
      <c r="B12" s="174"/>
      <c r="C12" s="174"/>
      <c r="D12" s="175"/>
      <c r="E12" s="174"/>
    </row>
    <row r="13" spans="1:6" ht="34.9" customHeight="1">
      <c r="A13" s="174"/>
      <c r="B13" s="174"/>
      <c r="C13" s="174"/>
      <c r="D13" s="175"/>
      <c r="E13" s="174"/>
    </row>
    <row r="14" spans="1:6" ht="34.9" customHeight="1">
      <c r="A14" s="174"/>
      <c r="B14" s="174"/>
      <c r="C14" s="174"/>
      <c r="D14" s="175"/>
      <c r="E14" s="174"/>
    </row>
    <row r="15" spans="1:6" ht="34.9" customHeight="1">
      <c r="A15" s="174"/>
      <c r="B15" s="174"/>
      <c r="C15" s="174"/>
      <c r="D15" s="175"/>
      <c r="E15" s="174"/>
    </row>
    <row r="16" spans="1:6" ht="34.9" customHeight="1">
      <c r="A16" s="174"/>
      <c r="B16" s="174"/>
      <c r="C16" s="174"/>
      <c r="D16" s="175"/>
      <c r="E16" s="174"/>
    </row>
    <row r="17" spans="1:7" ht="34.9" customHeight="1">
      <c r="A17" s="174"/>
      <c r="B17" s="174"/>
      <c r="C17" s="174"/>
      <c r="D17" s="175"/>
      <c r="E17" s="174"/>
    </row>
    <row r="18" spans="1:7" ht="34.9" customHeight="1">
      <c r="A18" s="174"/>
      <c r="B18" s="174"/>
      <c r="C18" s="174"/>
      <c r="D18" s="175"/>
      <c r="E18" s="174"/>
    </row>
    <row r="19" spans="1:7" ht="34.9" customHeight="1">
      <c r="A19" s="174"/>
      <c r="B19" s="174"/>
      <c r="C19" s="174"/>
      <c r="D19" s="175"/>
      <c r="E19" s="174"/>
    </row>
    <row r="20" spans="1:7" ht="34.9" customHeight="1">
      <c r="A20" s="174"/>
      <c r="B20" s="174"/>
      <c r="C20" s="174"/>
      <c r="D20" s="175"/>
      <c r="E20" s="174"/>
    </row>
    <row r="21" spans="1:7" ht="16.899999999999999" customHeight="1">
      <c r="A21" s="171" t="s">
        <v>317</v>
      </c>
    </row>
    <row r="22" spans="1:7" ht="16.899999999999999" customHeight="1">
      <c r="A22" s="171" t="s">
        <v>318</v>
      </c>
    </row>
    <row r="23" spans="1:7" ht="22.5" customHeight="1">
      <c r="B23" s="171" t="s">
        <v>319</v>
      </c>
      <c r="C23" s="176"/>
      <c r="D23" s="171" t="s">
        <v>320</v>
      </c>
      <c r="E23" s="176"/>
      <c r="G23" s="177"/>
    </row>
    <row r="24" spans="1:7" ht="22.5" customHeight="1">
      <c r="B24" s="171" t="s">
        <v>321</v>
      </c>
      <c r="C24" s="178"/>
      <c r="D24" s="171" t="s">
        <v>320</v>
      </c>
      <c r="E24" s="178"/>
      <c r="G24" s="177"/>
    </row>
    <row r="29" spans="1:7" ht="16.5" customHeight="1"/>
    <row r="30" spans="1:7" ht="16.5" customHeight="1"/>
  </sheetData>
  <phoneticPr fontId="6" type="noConversion"/>
  <pageMargins left="0.55118110236220474" right="0.19685039370078741" top="0.82677165354330717" bottom="0.62992125984251968" header="0.31496062992125984" footer="0.31496062992125984"/>
  <pageSetup paperSize="9" fitToWidth="0" fitToHeight="0" orientation="portrait" r:id="rId1"/>
  <headerFooter>
    <oddFooter>&amp;L&amp;"標楷體,粗體"主管：&amp;C&amp;"標楷體,粗體"    填表人：                     填表人電話：&amp;R&amp;"標楷體,粗體"110.3.31版</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heetViews>
  <sheetFormatPr defaultColWidth="8" defaultRowHeight="16.5"/>
  <cols>
    <col min="1" max="1" width="3.75" customWidth="1"/>
    <col min="2" max="2" width="15.125" customWidth="1"/>
    <col min="3" max="3" width="33.75" customWidth="1"/>
    <col min="4" max="4" width="29.5" customWidth="1"/>
    <col min="5" max="5" width="8" customWidth="1"/>
  </cols>
  <sheetData>
    <row r="1" spans="1:4" ht="21">
      <c r="A1" s="25" t="s">
        <v>514</v>
      </c>
    </row>
    <row r="2" spans="1:4" ht="25.5">
      <c r="A2" s="440" t="s">
        <v>322</v>
      </c>
      <c r="B2" s="440"/>
      <c r="C2" s="440"/>
      <c r="D2" s="440"/>
    </row>
    <row r="3" spans="1:4" ht="22.9" customHeight="1">
      <c r="A3" s="441" t="s">
        <v>323</v>
      </c>
      <c r="B3" s="441"/>
      <c r="C3" s="179" t="str">
        <f>清單!F1</f>
        <v>○○縣○○鄉農會信用部</v>
      </c>
      <c r="D3" s="180" t="s">
        <v>324</v>
      </c>
    </row>
    <row r="4" spans="1:4" ht="54" customHeight="1">
      <c r="A4" s="439" t="s">
        <v>325</v>
      </c>
      <c r="B4" s="439"/>
      <c r="C4" s="324"/>
      <c r="D4" s="324"/>
    </row>
    <row r="5" spans="1:4" ht="83.45" customHeight="1">
      <c r="A5" s="439" t="s">
        <v>326</v>
      </c>
      <c r="B5" s="439"/>
      <c r="C5" s="324"/>
      <c r="D5" s="324"/>
    </row>
    <row r="6" spans="1:4" ht="86.45" customHeight="1">
      <c r="A6" s="439" t="s">
        <v>327</v>
      </c>
      <c r="B6" s="439"/>
      <c r="C6" s="324"/>
      <c r="D6" s="324"/>
    </row>
    <row r="7" spans="1:4" ht="115.15" customHeight="1">
      <c r="A7" s="439" t="s">
        <v>328</v>
      </c>
      <c r="B7" s="439"/>
      <c r="C7" s="324"/>
      <c r="D7" s="324"/>
    </row>
    <row r="8" spans="1:4" ht="143.44999999999999" customHeight="1">
      <c r="A8" s="439" t="s">
        <v>329</v>
      </c>
      <c r="B8" s="439"/>
      <c r="C8" s="324"/>
      <c r="D8" s="324"/>
    </row>
    <row r="9" spans="1:4" ht="44.45" customHeight="1">
      <c r="A9" s="21" t="s">
        <v>330</v>
      </c>
      <c r="B9" s="437" t="s">
        <v>339</v>
      </c>
      <c r="C9" s="437"/>
      <c r="D9" s="437"/>
    </row>
    <row r="10" spans="1:4" ht="18.75">
      <c r="B10" s="181"/>
    </row>
    <row r="11" spans="1:4" ht="19.5">
      <c r="B11" s="182" t="s">
        <v>331</v>
      </c>
      <c r="C11" s="182"/>
      <c r="D11" s="26"/>
    </row>
    <row r="12" spans="1:4" ht="19.5">
      <c r="B12" s="182"/>
      <c r="C12" s="182"/>
    </row>
    <row r="13" spans="1:4" ht="72" customHeight="1">
      <c r="A13" s="183" t="s">
        <v>332</v>
      </c>
      <c r="B13" s="438" t="s">
        <v>333</v>
      </c>
      <c r="C13" s="438"/>
      <c r="D13" s="438"/>
    </row>
    <row r="22" spans="1:6" ht="9" customHeight="1"/>
    <row r="29" spans="1:6" ht="16.5" customHeight="1">
      <c r="A29" s="57"/>
      <c r="B29" s="57"/>
      <c r="C29" s="57"/>
      <c r="D29" s="57"/>
      <c r="E29" s="57"/>
      <c r="F29" s="57"/>
    </row>
    <row r="31" spans="1:6" ht="16.5" customHeight="1">
      <c r="A31" s="57"/>
      <c r="B31" s="57"/>
      <c r="C31" s="57"/>
      <c r="D31" s="57"/>
      <c r="E31" s="57"/>
      <c r="F31" s="57"/>
    </row>
  </sheetData>
  <mergeCells count="14">
    <mergeCell ref="A2:D2"/>
    <mergeCell ref="A3:B3"/>
    <mergeCell ref="A4:B4"/>
    <mergeCell ref="C4:D4"/>
    <mergeCell ref="A5:B5"/>
    <mergeCell ref="C5:D5"/>
    <mergeCell ref="B9:D9"/>
    <mergeCell ref="B13:D13"/>
    <mergeCell ref="A6:B6"/>
    <mergeCell ref="C6:D6"/>
    <mergeCell ref="A7:B7"/>
    <mergeCell ref="C7:D7"/>
    <mergeCell ref="A8:B8"/>
    <mergeCell ref="C8:D8"/>
  </mergeCells>
  <phoneticPr fontId="6" type="noConversion"/>
  <pageMargins left="0.82677165354330717" right="0.59055118110236227" top="1.2598425196850394" bottom="0.59055118110236227" header="0.31496062992125984" footer="0.31496062992125984"/>
  <pageSetup paperSize="9" fitToWidth="0" fitToHeight="0" orientation="portrait" r:id="rId1"/>
  <headerFooter>
    <oddFooter>&amp;R&amp;"標楷體,粗體"110.3.31版</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E19" sqref="E19"/>
    </sheetView>
  </sheetViews>
  <sheetFormatPr defaultColWidth="8" defaultRowHeight="16.5"/>
  <cols>
    <col min="1" max="1" width="8.125" style="7" customWidth="1"/>
    <col min="2" max="2" width="11" style="1" customWidth="1"/>
    <col min="3" max="3" width="69.25" style="1" customWidth="1"/>
    <col min="4" max="4" width="11" style="1" customWidth="1"/>
    <col min="5" max="5" width="16" style="1" customWidth="1"/>
    <col min="6" max="6" width="22.25" style="1" bestFit="1" customWidth="1"/>
    <col min="7" max="7" width="8" style="1" customWidth="1"/>
    <col min="8" max="16384" width="8" style="1"/>
  </cols>
  <sheetData>
    <row r="1" spans="1:6" ht="21">
      <c r="A1" s="318" t="s">
        <v>515</v>
      </c>
      <c r="B1" s="319"/>
      <c r="C1" s="319"/>
      <c r="E1" s="186"/>
      <c r="F1" s="187"/>
    </row>
    <row r="2" spans="1:6">
      <c r="A2" s="1" t="str">
        <f>"(一)檢查基準日："&amp;TEXT(清單!F2,"eeee年mm月dd日")</f>
        <v>(一)檢查基準日：110年03月31日</v>
      </c>
      <c r="E2" s="186"/>
      <c r="F2" s="185"/>
    </row>
    <row r="3" spans="1:6" ht="21.75" customHeight="1">
      <c r="A3" s="320" t="str">
        <f>"(二)上次檢查基準日："&amp;TEXT(清單!F3,"eeee年mm月dd日")</f>
        <v>(二)上次檢查基準日：108年03月31日</v>
      </c>
      <c r="B3" s="320"/>
      <c r="C3" s="320"/>
      <c r="E3" s="186"/>
      <c r="F3" s="185"/>
    </row>
    <row r="4" spans="1:6">
      <c r="A4" s="321" t="s">
        <v>399</v>
      </c>
      <c r="B4" s="322"/>
      <c r="C4" s="322"/>
    </row>
    <row r="5" spans="1:6">
      <c r="A5" s="220" t="s">
        <v>3</v>
      </c>
      <c r="B5" s="221" t="s">
        <v>400</v>
      </c>
      <c r="C5" s="222" t="s">
        <v>5</v>
      </c>
    </row>
    <row r="6" spans="1:6">
      <c r="A6" s="323" t="s">
        <v>392</v>
      </c>
      <c r="B6" s="201" t="s">
        <v>401</v>
      </c>
      <c r="C6" s="4" t="s">
        <v>385</v>
      </c>
    </row>
    <row r="7" spans="1:6">
      <c r="A7" s="323"/>
      <c r="B7" s="201" t="s">
        <v>402</v>
      </c>
      <c r="C7" s="4" t="s">
        <v>386</v>
      </c>
    </row>
    <row r="8" spans="1:6">
      <c r="A8" s="323"/>
      <c r="B8" s="201" t="s">
        <v>403</v>
      </c>
      <c r="C8" s="5" t="s">
        <v>387</v>
      </c>
    </row>
    <row r="9" spans="1:6">
      <c r="A9" s="323"/>
      <c r="B9" s="202" t="s">
        <v>404</v>
      </c>
      <c r="C9" s="203" t="s">
        <v>383</v>
      </c>
    </row>
    <row r="10" spans="1:6">
      <c r="A10" s="323"/>
      <c r="B10" s="204" t="s">
        <v>405</v>
      </c>
      <c r="C10" s="4" t="s">
        <v>382</v>
      </c>
    </row>
    <row r="11" spans="1:6">
      <c r="A11" s="323"/>
      <c r="B11" s="205" t="s">
        <v>406</v>
      </c>
      <c r="C11" s="192" t="s">
        <v>381</v>
      </c>
    </row>
    <row r="12" spans="1:6">
      <c r="A12" s="323"/>
      <c r="B12" s="206" t="s">
        <v>407</v>
      </c>
      <c r="C12" s="192" t="s">
        <v>380</v>
      </c>
    </row>
    <row r="13" spans="1:6">
      <c r="A13" s="323"/>
      <c r="B13" s="206" t="s">
        <v>408</v>
      </c>
      <c r="C13" s="192" t="s">
        <v>428</v>
      </c>
    </row>
    <row r="14" spans="1:6">
      <c r="A14" s="323"/>
      <c r="B14" s="446" t="s">
        <v>409</v>
      </c>
      <c r="C14" s="444" t="s">
        <v>520</v>
      </c>
    </row>
    <row r="15" spans="1:6">
      <c r="A15" s="323"/>
      <c r="B15" s="447"/>
      <c r="C15" s="445"/>
    </row>
    <row r="16" spans="1:6" ht="33">
      <c r="A16" s="308" t="s">
        <v>398</v>
      </c>
      <c r="B16" s="207" t="s">
        <v>410</v>
      </c>
      <c r="C16" s="208" t="s">
        <v>521</v>
      </c>
    </row>
    <row r="17" spans="1:3">
      <c r="A17" s="308"/>
      <c r="B17" s="201" t="s">
        <v>411</v>
      </c>
      <c r="C17" s="208" t="s">
        <v>522</v>
      </c>
    </row>
    <row r="18" spans="1:3">
      <c r="A18" s="308"/>
      <c r="B18" s="201" t="s">
        <v>412</v>
      </c>
      <c r="C18" s="5" t="s">
        <v>523</v>
      </c>
    </row>
    <row r="19" spans="1:3" ht="33">
      <c r="A19" s="308"/>
      <c r="B19" s="201" t="s">
        <v>413</v>
      </c>
      <c r="C19" s="209" t="s">
        <v>524</v>
      </c>
    </row>
    <row r="20" spans="1:3">
      <c r="A20" s="308"/>
      <c r="B20" s="202" t="s">
        <v>414</v>
      </c>
      <c r="C20" s="209" t="s">
        <v>525</v>
      </c>
    </row>
    <row r="21" spans="1:3">
      <c r="A21" s="313"/>
      <c r="B21" s="204"/>
      <c r="C21" s="5"/>
    </row>
    <row r="22" spans="1:3">
      <c r="A22" s="442" t="s">
        <v>393</v>
      </c>
      <c r="B22" s="205" t="s">
        <v>415</v>
      </c>
      <c r="C22" s="203" t="s">
        <v>519</v>
      </c>
    </row>
    <row r="23" spans="1:3">
      <c r="A23" s="443"/>
      <c r="B23" s="205" t="s">
        <v>416</v>
      </c>
      <c r="C23" s="203" t="s">
        <v>388</v>
      </c>
    </row>
    <row r="24" spans="1:3">
      <c r="A24" s="443"/>
      <c r="B24" s="206" t="s">
        <v>417</v>
      </c>
      <c r="C24" s="192" t="s">
        <v>389</v>
      </c>
    </row>
    <row r="25" spans="1:3" ht="16.5" customHeight="1">
      <c r="A25" s="443"/>
      <c r="B25" s="206" t="s">
        <v>418</v>
      </c>
      <c r="C25" s="192" t="s">
        <v>390</v>
      </c>
    </row>
    <row r="26" spans="1:3" ht="16.5" customHeight="1">
      <c r="A26" s="443"/>
      <c r="B26" s="206" t="s">
        <v>419</v>
      </c>
      <c r="C26" s="192" t="s">
        <v>391</v>
      </c>
    </row>
    <row r="27" spans="1:3" ht="16.5" customHeight="1">
      <c r="A27" s="443"/>
      <c r="B27" s="206" t="s">
        <v>420</v>
      </c>
      <c r="C27" s="203" t="s">
        <v>379</v>
      </c>
    </row>
    <row r="28" spans="1:3" ht="16.5" customHeight="1">
      <c r="A28" s="443"/>
      <c r="B28" s="206" t="s">
        <v>421</v>
      </c>
      <c r="C28" s="203" t="s">
        <v>378</v>
      </c>
    </row>
    <row r="29" spans="1:3" ht="51.75" customHeight="1">
      <c r="A29" s="443"/>
      <c r="B29" s="210" t="s">
        <v>422</v>
      </c>
      <c r="C29" s="216" t="s">
        <v>527</v>
      </c>
    </row>
    <row r="30" spans="1:3" ht="17.25" customHeight="1">
      <c r="A30" s="443"/>
      <c r="B30" s="217" t="s">
        <v>423</v>
      </c>
      <c r="C30" s="217" t="s">
        <v>394</v>
      </c>
    </row>
    <row r="31" spans="1:3" ht="16.5" customHeight="1">
      <c r="A31" s="443"/>
      <c r="B31" s="217" t="s">
        <v>424</v>
      </c>
      <c r="C31" s="217" t="s">
        <v>395</v>
      </c>
    </row>
    <row r="32" spans="1:3" ht="16.5" customHeight="1">
      <c r="A32" s="443"/>
      <c r="B32" s="217" t="s">
        <v>425</v>
      </c>
      <c r="C32" s="211" t="s">
        <v>396</v>
      </c>
    </row>
    <row r="33" spans="1:3" ht="16.5" customHeight="1">
      <c r="A33" s="443"/>
      <c r="B33" s="217" t="s">
        <v>426</v>
      </c>
      <c r="C33" s="211" t="s">
        <v>397</v>
      </c>
    </row>
    <row r="34" spans="1:3" ht="33" customHeight="1">
      <c r="A34" s="443"/>
      <c r="B34" s="218" t="s">
        <v>427</v>
      </c>
      <c r="C34" s="211" t="s">
        <v>526</v>
      </c>
    </row>
  </sheetData>
  <mergeCells count="8">
    <mergeCell ref="A22:A34"/>
    <mergeCell ref="A6:A15"/>
    <mergeCell ref="A4:C4"/>
    <mergeCell ref="A1:C1"/>
    <mergeCell ref="A3:C3"/>
    <mergeCell ref="A16:A21"/>
    <mergeCell ref="C14:C15"/>
    <mergeCell ref="B14:B15"/>
  </mergeCells>
  <phoneticPr fontId="6" type="noConversion"/>
  <printOptions horizontalCentered="1"/>
  <pageMargins left="0.19685039370078741" right="0.19685039370078741" top="0.70866141732283472" bottom="0.62992125984251968" header="0.27559055118110237" footer="0.19685039370078741"/>
  <pageSetup paperSize="9" fitToWidth="0" fitToHeight="0" orientation="portrait" r:id="rId1"/>
  <headerFooter alignWithMargins="0">
    <oddFooter>&amp;L&amp;"標楷體,粗體"主管：&amp;C&amp;"標楷體,粗體"提供人：
提供人電話：&amp;R&amp;"標楷體,粗體"110.3.31版</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sqref="A1:F1"/>
    </sheetView>
  </sheetViews>
  <sheetFormatPr defaultColWidth="8" defaultRowHeight="16.5"/>
  <cols>
    <col min="1" max="1" width="30.5" style="11" customWidth="1"/>
    <col min="2" max="2" width="12" style="11" customWidth="1"/>
    <col min="3" max="3" width="15" style="11" customWidth="1"/>
    <col min="4" max="4" width="4.625" style="11" customWidth="1"/>
    <col min="5" max="5" width="29.5" style="11" customWidth="1"/>
    <col min="6" max="6" width="28.375" style="11" customWidth="1"/>
    <col min="7" max="7" width="8" style="11" customWidth="1"/>
    <col min="8" max="16384" width="8" style="11"/>
  </cols>
  <sheetData>
    <row r="1" spans="1:6" ht="21">
      <c r="A1" s="448" t="s">
        <v>516</v>
      </c>
      <c r="B1" s="449"/>
      <c r="C1" s="449"/>
      <c r="D1" s="449"/>
      <c r="E1" s="449"/>
      <c r="F1" s="449"/>
    </row>
    <row r="2" spans="1:6" ht="33.75" customHeight="1">
      <c r="A2" s="17" t="str">
        <f>清單!F1</f>
        <v>○○縣○○鄉農會信用部</v>
      </c>
      <c r="B2" s="35"/>
      <c r="C2" s="35"/>
      <c r="D2" s="475" t="str">
        <f>"檢查基準日："&amp;TEXT(清單!F2,"eeee年mm月dd日")</f>
        <v>檢查基準日：110年03月31日</v>
      </c>
      <c r="E2" s="476"/>
      <c r="F2" s="476"/>
    </row>
    <row r="3" spans="1:6">
      <c r="A3" s="450" t="s">
        <v>83</v>
      </c>
      <c r="B3" s="452" t="str">
        <f>CONCATENATE("(",YEAR(清單!F2)-1913,")年度")</f>
        <v>(108)年度</v>
      </c>
      <c r="C3" s="453"/>
      <c r="D3" s="454"/>
      <c r="E3" s="461" t="str">
        <f>CONCATENATE("(",YEAR(清單!F2)-1912,")年度")</f>
        <v>(109)年度</v>
      </c>
      <c r="F3" s="229" t="str">
        <f>CONCATENATE("(",YEAR(清單!F2)-1911,")年度")</f>
        <v>(110)年度</v>
      </c>
    </row>
    <row r="4" spans="1:6" s="37" customFormat="1">
      <c r="A4" s="451"/>
      <c r="B4" s="455"/>
      <c r="C4" s="456"/>
      <c r="D4" s="457"/>
      <c r="E4" s="462"/>
      <c r="F4" s="229" t="s">
        <v>353</v>
      </c>
    </row>
    <row r="5" spans="1:6">
      <c r="A5" s="339" t="s">
        <v>352</v>
      </c>
      <c r="B5" s="463"/>
      <c r="C5" s="464"/>
      <c r="D5" s="465"/>
      <c r="E5" s="477"/>
      <c r="F5" s="458"/>
    </row>
    <row r="6" spans="1:6">
      <c r="A6" s="339"/>
      <c r="B6" s="466"/>
      <c r="C6" s="467"/>
      <c r="D6" s="468"/>
      <c r="E6" s="478"/>
      <c r="F6" s="459"/>
    </row>
    <row r="7" spans="1:6">
      <c r="A7" s="339"/>
      <c r="B7" s="466"/>
      <c r="C7" s="467"/>
      <c r="D7" s="468"/>
      <c r="E7" s="478"/>
      <c r="F7" s="459"/>
    </row>
    <row r="8" spans="1:6">
      <c r="A8" s="339"/>
      <c r="B8" s="466"/>
      <c r="C8" s="467"/>
      <c r="D8" s="468"/>
      <c r="E8" s="478"/>
      <c r="F8" s="459"/>
    </row>
    <row r="9" spans="1:6">
      <c r="A9" s="339"/>
      <c r="B9" s="469"/>
      <c r="C9" s="470"/>
      <c r="D9" s="471"/>
      <c r="E9" s="479"/>
      <c r="F9" s="460"/>
    </row>
    <row r="10" spans="1:6">
      <c r="A10" s="339" t="s">
        <v>351</v>
      </c>
      <c r="B10" s="472"/>
      <c r="C10" s="473"/>
      <c r="D10" s="474"/>
      <c r="E10" s="337"/>
      <c r="F10" s="458"/>
    </row>
    <row r="11" spans="1:6">
      <c r="A11" s="339"/>
      <c r="B11" s="466"/>
      <c r="C11" s="467"/>
      <c r="D11" s="468"/>
      <c r="E11" s="478"/>
      <c r="F11" s="459"/>
    </row>
    <row r="12" spans="1:6">
      <c r="A12" s="339"/>
      <c r="B12" s="466"/>
      <c r="C12" s="467"/>
      <c r="D12" s="468"/>
      <c r="E12" s="478"/>
      <c r="F12" s="459"/>
    </row>
    <row r="13" spans="1:6" ht="16.5" customHeight="1">
      <c r="A13" s="339"/>
      <c r="B13" s="466"/>
      <c r="C13" s="467"/>
      <c r="D13" s="468"/>
      <c r="E13" s="478"/>
      <c r="F13" s="459"/>
    </row>
    <row r="14" spans="1:6" ht="16.5" customHeight="1">
      <c r="A14" s="339"/>
      <c r="B14" s="466"/>
      <c r="C14" s="467"/>
      <c r="D14" s="468"/>
      <c r="E14" s="478"/>
      <c r="F14" s="459"/>
    </row>
    <row r="15" spans="1:6" ht="3" customHeight="1">
      <c r="A15" s="339"/>
      <c r="B15" s="466"/>
      <c r="C15" s="467"/>
      <c r="D15" s="468"/>
      <c r="E15" s="478"/>
      <c r="F15" s="459"/>
    </row>
    <row r="16" spans="1:6" hidden="1">
      <c r="A16" s="339"/>
      <c r="B16" s="466"/>
      <c r="C16" s="467"/>
      <c r="D16" s="468"/>
      <c r="E16" s="478"/>
      <c r="F16" s="459"/>
    </row>
    <row r="17" spans="1:6" hidden="1">
      <c r="A17" s="339"/>
      <c r="B17" s="469"/>
      <c r="C17" s="470"/>
      <c r="D17" s="471"/>
      <c r="E17" s="479"/>
      <c r="F17" s="460"/>
    </row>
    <row r="18" spans="1:6">
      <c r="A18" s="480" t="s">
        <v>445</v>
      </c>
      <c r="B18" s="472"/>
      <c r="C18" s="473"/>
      <c r="D18" s="474"/>
      <c r="E18" s="337"/>
      <c r="F18" s="458"/>
    </row>
    <row r="19" spans="1:6">
      <c r="A19" s="481"/>
      <c r="B19" s="466"/>
      <c r="C19" s="467"/>
      <c r="D19" s="468"/>
      <c r="E19" s="478"/>
      <c r="F19" s="459"/>
    </row>
    <row r="20" spans="1:6" ht="47.25" customHeight="1">
      <c r="A20" s="482"/>
      <c r="B20" s="466"/>
      <c r="C20" s="483"/>
      <c r="D20" s="468"/>
      <c r="E20" s="478"/>
      <c r="F20" s="459"/>
    </row>
    <row r="21" spans="1:6">
      <c r="A21" s="480" t="s">
        <v>446</v>
      </c>
      <c r="B21" s="472"/>
      <c r="C21" s="473"/>
      <c r="D21" s="474"/>
      <c r="E21" s="337"/>
      <c r="F21" s="458"/>
    </row>
    <row r="22" spans="1:6">
      <c r="A22" s="481"/>
      <c r="B22" s="466"/>
      <c r="C22" s="467"/>
      <c r="D22" s="468"/>
      <c r="E22" s="478"/>
      <c r="F22" s="459"/>
    </row>
    <row r="23" spans="1:6" ht="10.5" customHeight="1">
      <c r="A23" s="481"/>
      <c r="B23" s="466"/>
      <c r="C23" s="467"/>
      <c r="D23" s="468"/>
      <c r="E23" s="478"/>
      <c r="F23" s="459"/>
    </row>
    <row r="24" spans="1:6" hidden="1">
      <c r="A24" s="481"/>
      <c r="B24" s="466"/>
      <c r="C24" s="467"/>
      <c r="D24" s="468"/>
      <c r="E24" s="478"/>
      <c r="F24" s="459"/>
    </row>
    <row r="25" spans="1:6" hidden="1">
      <c r="A25" s="481"/>
      <c r="B25" s="466"/>
      <c r="C25" s="467"/>
      <c r="D25" s="468"/>
      <c r="E25" s="478"/>
      <c r="F25" s="459"/>
    </row>
    <row r="26" spans="1:6" hidden="1">
      <c r="A26" s="481"/>
      <c r="B26" s="466"/>
      <c r="C26" s="467"/>
      <c r="D26" s="468"/>
      <c r="E26" s="478"/>
      <c r="F26" s="459"/>
    </row>
    <row r="27" spans="1:6" ht="30.75" customHeight="1">
      <c r="A27" s="481"/>
      <c r="B27" s="466"/>
      <c r="C27" s="467"/>
      <c r="D27" s="468"/>
      <c r="E27" s="478"/>
      <c r="F27" s="459"/>
    </row>
    <row r="28" spans="1:6" customFormat="1" ht="19.5" customHeight="1">
      <c r="A28" s="482"/>
      <c r="B28" s="469"/>
      <c r="C28" s="470"/>
      <c r="D28" s="471"/>
      <c r="E28" s="479"/>
      <c r="F28" s="460"/>
    </row>
    <row r="29" spans="1:6" customFormat="1">
      <c r="A29" s="11"/>
      <c r="B29" s="11"/>
      <c r="C29" s="11"/>
      <c r="D29" s="11"/>
      <c r="E29" s="11"/>
      <c r="F29" s="11"/>
    </row>
    <row r="30" spans="1:6" customFormat="1">
      <c r="A30" s="11"/>
      <c r="B30" s="11"/>
      <c r="C30" s="11"/>
      <c r="D30" s="11"/>
      <c r="E30" s="11"/>
      <c r="F30" s="11"/>
    </row>
    <row r="31" spans="1:6" customFormat="1">
      <c r="A31" s="11"/>
      <c r="B31" s="11"/>
      <c r="C31" s="11"/>
      <c r="D31" s="11"/>
      <c r="E31" s="11"/>
      <c r="F31" s="11"/>
    </row>
    <row r="32" spans="1:6" customFormat="1" ht="21" customHeight="1">
      <c r="A32" s="11"/>
      <c r="B32" s="11"/>
      <c r="C32" s="11"/>
      <c r="D32" s="11"/>
      <c r="E32" s="11"/>
      <c r="F32" s="11"/>
    </row>
    <row r="36" spans="1:6" customFormat="1">
      <c r="A36" s="11"/>
      <c r="B36" s="11"/>
      <c r="C36" s="11"/>
      <c r="D36" s="11"/>
      <c r="E36" s="11"/>
      <c r="F36" s="11"/>
    </row>
    <row r="37" spans="1:6" customFormat="1">
      <c r="A37" s="11"/>
      <c r="B37" s="11"/>
      <c r="C37" s="11"/>
      <c r="D37" s="11"/>
      <c r="E37" s="11"/>
      <c r="F37" s="11"/>
    </row>
  </sheetData>
  <mergeCells count="21">
    <mergeCell ref="A21:A28"/>
    <mergeCell ref="B21:D28"/>
    <mergeCell ref="E21:E28"/>
    <mergeCell ref="F21:F28"/>
    <mergeCell ref="A18:A20"/>
    <mergeCell ref="F18:F20"/>
    <mergeCell ref="B18:D20"/>
    <mergeCell ref="E18:E20"/>
    <mergeCell ref="A1:F1"/>
    <mergeCell ref="A10:A17"/>
    <mergeCell ref="A5:A9"/>
    <mergeCell ref="A3:A4"/>
    <mergeCell ref="B3:D4"/>
    <mergeCell ref="F5:F9"/>
    <mergeCell ref="F10:F17"/>
    <mergeCell ref="E3:E4"/>
    <mergeCell ref="B5:D9"/>
    <mergeCell ref="B10:D17"/>
    <mergeCell ref="D2:F2"/>
    <mergeCell ref="E5:E9"/>
    <mergeCell ref="E10:E17"/>
  </mergeCells>
  <phoneticPr fontId="6" type="noConversion"/>
  <pageMargins left="0.98425196850393704" right="0.19685039370078741" top="0.15748031496062992" bottom="0.39370078740157483" header="0.15748031496062992" footer="0.15748031496062992"/>
  <pageSetup paperSize="9" fitToWidth="0" fitToHeight="0" orientation="landscape" r:id="rId1"/>
  <headerFooter alignWithMargins="0">
    <oddFooter>&amp;L&amp;"標楷體,粗體"　　　　主管：&amp;C&amp;"標楷體,粗體"    填表人：                     填表人電話：&amp;R&amp;"標楷體,粗體"110.3.31版</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heetViews>
  <sheetFormatPr defaultRowHeight="16.5"/>
  <cols>
    <col min="1" max="1" width="16.625" customWidth="1"/>
    <col min="2" max="2" width="24.625" customWidth="1"/>
    <col min="3" max="3" width="24.875" customWidth="1"/>
    <col min="4" max="4" width="25.5" customWidth="1"/>
    <col min="5" max="5" width="27.875" customWidth="1"/>
  </cols>
  <sheetData>
    <row r="1" spans="1:5" ht="21">
      <c r="A1" s="30" t="s">
        <v>517</v>
      </c>
      <c r="B1" s="71"/>
      <c r="C1" s="215" t="s">
        <v>429</v>
      </c>
      <c r="D1" s="10"/>
      <c r="E1" s="10"/>
    </row>
    <row r="2" spans="1:5" ht="30" customHeight="1">
      <c r="A2" s="9" t="str">
        <f>清單!F1</f>
        <v>○○縣○○鄉農會信用部</v>
      </c>
      <c r="B2" s="198"/>
      <c r="C2" s="198"/>
      <c r="D2" s="198"/>
      <c r="E2" s="9" t="str">
        <f>"檢查基準日："&amp;TEXT(清單!F2,"eeee年mm月dd日")</f>
        <v>檢查基準日：110年03月31日</v>
      </c>
    </row>
    <row r="3" spans="1:5">
      <c r="A3" s="346" t="s">
        <v>360</v>
      </c>
      <c r="B3" s="346" t="s">
        <v>359</v>
      </c>
      <c r="C3" s="346" t="s">
        <v>358</v>
      </c>
      <c r="D3" s="346" t="s">
        <v>357</v>
      </c>
      <c r="E3" s="484" t="s">
        <v>356</v>
      </c>
    </row>
    <row r="4" spans="1:5" ht="24.75" customHeight="1">
      <c r="A4" s="484"/>
      <c r="B4" s="484"/>
      <c r="C4" s="484"/>
      <c r="D4" s="484"/>
      <c r="E4" s="485"/>
    </row>
    <row r="5" spans="1:5" ht="70.5" customHeight="1">
      <c r="A5" s="197" t="s">
        <v>355</v>
      </c>
      <c r="B5" s="188"/>
      <c r="C5" s="188"/>
      <c r="D5" s="188"/>
      <c r="E5" s="188"/>
    </row>
    <row r="6" spans="1:5" ht="68.25" customHeight="1">
      <c r="A6" s="196" t="s">
        <v>354</v>
      </c>
      <c r="B6" s="195"/>
      <c r="C6" s="195"/>
      <c r="D6" s="195"/>
      <c r="E6" s="194">
        <v>1</v>
      </c>
    </row>
    <row r="20" spans="1:7" ht="19.5">
      <c r="A20" s="32"/>
      <c r="B20" s="32"/>
      <c r="C20" s="32"/>
      <c r="D20" s="32"/>
      <c r="E20" s="32"/>
      <c r="F20" s="32"/>
      <c r="G20" s="32"/>
    </row>
    <row r="21" spans="1:7" ht="19.5">
      <c r="A21" s="32"/>
      <c r="B21" s="32"/>
      <c r="C21" s="32"/>
      <c r="D21" s="32"/>
      <c r="E21" s="32"/>
      <c r="F21" s="32"/>
      <c r="G21" s="32"/>
    </row>
    <row r="22" spans="1:7" ht="19.5">
      <c r="A22" s="32"/>
      <c r="B22" s="32"/>
      <c r="C22" s="32"/>
      <c r="D22" s="32"/>
      <c r="E22" s="32"/>
      <c r="F22" s="32"/>
      <c r="G22" s="32"/>
    </row>
    <row r="23" spans="1:7" ht="19.5">
      <c r="A23" s="32"/>
      <c r="B23" s="32"/>
      <c r="C23" s="32"/>
      <c r="D23" s="32"/>
      <c r="E23" s="32"/>
      <c r="F23" s="32"/>
      <c r="G23" s="32"/>
    </row>
    <row r="24" spans="1:7" ht="19.5">
      <c r="A24" s="32"/>
      <c r="B24" s="32"/>
      <c r="C24" s="32"/>
      <c r="D24" s="32"/>
      <c r="E24" s="32"/>
      <c r="F24" s="32"/>
      <c r="G24" s="32"/>
    </row>
    <row r="25" spans="1:7" ht="19.5">
      <c r="A25" s="32"/>
      <c r="B25" s="32"/>
      <c r="C25" s="32"/>
      <c r="D25" s="32"/>
      <c r="E25" s="32"/>
      <c r="F25" s="32"/>
      <c r="G25" s="32"/>
    </row>
    <row r="26" spans="1:7" ht="19.5">
      <c r="A26" s="32"/>
      <c r="B26" s="32"/>
      <c r="C26" s="32"/>
      <c r="D26" s="32"/>
      <c r="E26" s="32"/>
      <c r="F26" s="32"/>
      <c r="G26" s="32"/>
    </row>
  </sheetData>
  <mergeCells count="5">
    <mergeCell ref="A3:A4"/>
    <mergeCell ref="B3:B4"/>
    <mergeCell ref="C3:C4"/>
    <mergeCell ref="D3:D4"/>
    <mergeCell ref="E3:E4"/>
  </mergeCells>
  <phoneticPr fontId="6" type="noConversion"/>
  <pageMargins left="0.70866141732283472" right="0.70866141732283472" top="0.74803149606299213" bottom="0.74803149606299213" header="0.31496062992125984" footer="0.31496062992125984"/>
  <pageSetup paperSize="9" orientation="landscape" r:id="rId1"/>
  <headerFooter>
    <oddFooter>&amp;L&amp;"標楷體,粗體"主管：&amp;C&amp;"標楷體,粗體"填表人：
填表人電話：&amp;R&amp;"標楷體,粗體"110.3.31版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A2" sqref="A2"/>
    </sheetView>
  </sheetViews>
  <sheetFormatPr defaultColWidth="8" defaultRowHeight="24.95" customHeight="1"/>
  <cols>
    <col min="1" max="1" width="9.375" style="3" customWidth="1"/>
    <col min="2" max="2" width="24.125" style="3" customWidth="1"/>
    <col min="3" max="3" width="7.25" style="3" customWidth="1"/>
    <col min="4" max="4" width="8.875" style="3" customWidth="1"/>
    <col min="5" max="5" width="9.5" style="3" customWidth="1"/>
    <col min="6" max="6" width="7" style="3" customWidth="1"/>
    <col min="7" max="7" width="8.5" style="3" bestFit="1" customWidth="1"/>
    <col min="8" max="9" width="9.5" style="3" customWidth="1"/>
    <col min="10" max="10" width="8" style="3" customWidth="1"/>
    <col min="11" max="11" width="9.25" style="3" customWidth="1"/>
    <col min="12" max="12" width="8.5" style="3" customWidth="1"/>
    <col min="13" max="13" width="8" style="3" customWidth="1"/>
    <col min="14" max="16384" width="8" style="3"/>
  </cols>
  <sheetData>
    <row r="1" spans="1:12" ht="24.95" customHeight="1">
      <c r="A1" s="12" t="s">
        <v>7</v>
      </c>
      <c r="D1" s="327" t="s">
        <v>8</v>
      </c>
      <c r="E1" s="327"/>
      <c r="F1" s="327"/>
      <c r="G1" s="327"/>
      <c r="H1" s="327"/>
    </row>
    <row r="2" spans="1:12" s="20" customFormat="1" ht="16.5">
      <c r="A2" s="3" t="str">
        <f>清單!F1</f>
        <v>○○縣○○鄉農會信用部</v>
      </c>
      <c r="D2" s="328" t="str">
        <f>"檢查基準日："&amp;TEXT(清單!F2,"eeee年mm月dd日")</f>
        <v>檢查基準日：110年03月31日</v>
      </c>
      <c r="E2" s="328"/>
      <c r="F2" s="328"/>
      <c r="G2" s="328"/>
      <c r="H2" s="328"/>
      <c r="L2" s="2" t="s">
        <v>45</v>
      </c>
    </row>
    <row r="3" spans="1:12" s="20" customFormat="1" ht="16.5">
      <c r="A3" s="231" t="s">
        <v>49</v>
      </c>
      <c r="B3" s="232" t="s">
        <v>50</v>
      </c>
      <c r="C3" s="329" t="s">
        <v>51</v>
      </c>
      <c r="D3" s="233" t="s">
        <v>52</v>
      </c>
      <c r="E3" s="231" t="s">
        <v>53</v>
      </c>
      <c r="F3" s="330" t="s">
        <v>54</v>
      </c>
      <c r="G3" s="330" t="s">
        <v>55</v>
      </c>
      <c r="H3" s="231" t="s">
        <v>56</v>
      </c>
      <c r="I3" s="330" t="s">
        <v>57</v>
      </c>
      <c r="J3" s="232" t="s">
        <v>58</v>
      </c>
      <c r="K3" s="330" t="s">
        <v>59</v>
      </c>
      <c r="L3" s="330"/>
    </row>
    <row r="4" spans="1:12" s="20" customFormat="1" ht="16.5">
      <c r="A4" s="234" t="s">
        <v>60</v>
      </c>
      <c r="B4" s="235" t="s">
        <v>61</v>
      </c>
      <c r="C4" s="329"/>
      <c r="D4" s="234" t="s">
        <v>62</v>
      </c>
      <c r="E4" s="234" t="s">
        <v>63</v>
      </c>
      <c r="F4" s="330"/>
      <c r="G4" s="330"/>
      <c r="H4" s="234" t="s">
        <v>64</v>
      </c>
      <c r="I4" s="330"/>
      <c r="J4" s="235" t="s">
        <v>65</v>
      </c>
      <c r="K4" s="330" t="s">
        <v>66</v>
      </c>
      <c r="L4" s="330" t="s">
        <v>67</v>
      </c>
    </row>
    <row r="5" spans="1:12" s="20" customFormat="1" ht="16.5">
      <c r="A5" s="236" t="s">
        <v>68</v>
      </c>
      <c r="B5" s="237" t="s">
        <v>69</v>
      </c>
      <c r="C5" s="329"/>
      <c r="D5" s="236" t="s">
        <v>70</v>
      </c>
      <c r="E5" s="237" t="s">
        <v>71</v>
      </c>
      <c r="F5" s="330"/>
      <c r="G5" s="330"/>
      <c r="H5" s="236" t="s">
        <v>63</v>
      </c>
      <c r="I5" s="238" t="s">
        <v>72</v>
      </c>
      <c r="J5" s="237" t="s">
        <v>73</v>
      </c>
      <c r="K5" s="330"/>
      <c r="L5" s="330"/>
    </row>
    <row r="6" spans="1:12" ht="16.5">
      <c r="A6" s="22"/>
      <c r="B6" s="22"/>
      <c r="C6" s="324"/>
      <c r="D6" s="23"/>
      <c r="E6" s="324"/>
      <c r="F6" s="324"/>
      <c r="G6" s="324"/>
      <c r="H6" s="324"/>
      <c r="I6" s="324"/>
      <c r="J6" s="22"/>
      <c r="K6" s="324"/>
      <c r="L6" s="324"/>
    </row>
    <row r="7" spans="1:12" ht="16.5">
      <c r="A7" s="22"/>
      <c r="B7" s="22"/>
      <c r="C7" s="324"/>
      <c r="D7" s="23"/>
      <c r="E7" s="324"/>
      <c r="F7" s="324"/>
      <c r="G7" s="324"/>
      <c r="H7" s="324"/>
      <c r="I7" s="324"/>
      <c r="J7" s="22"/>
      <c r="K7" s="324"/>
      <c r="L7" s="324"/>
    </row>
    <row r="8" spans="1:12" ht="16.5">
      <c r="A8" s="22"/>
      <c r="B8" s="22"/>
      <c r="C8" s="324"/>
      <c r="D8" s="23"/>
      <c r="E8" s="324"/>
      <c r="F8" s="324"/>
      <c r="G8" s="324"/>
      <c r="H8" s="324"/>
      <c r="I8" s="324"/>
      <c r="J8" s="22"/>
      <c r="K8" s="324"/>
      <c r="L8" s="324"/>
    </row>
    <row r="9" spans="1:12" ht="16.5">
      <c r="A9" s="22"/>
      <c r="B9" s="22"/>
      <c r="C9" s="324"/>
      <c r="D9" s="23"/>
      <c r="E9" s="324"/>
      <c r="F9" s="324"/>
      <c r="G9" s="324"/>
      <c r="H9" s="324"/>
      <c r="I9" s="324"/>
      <c r="J9" s="22"/>
      <c r="K9" s="324"/>
      <c r="L9" s="324"/>
    </row>
    <row r="10" spans="1:12" ht="16.5">
      <c r="A10" s="22"/>
      <c r="B10" s="22"/>
      <c r="C10" s="324"/>
      <c r="D10" s="23"/>
      <c r="E10" s="324"/>
      <c r="F10" s="324"/>
      <c r="G10" s="324"/>
      <c r="H10" s="324"/>
      <c r="I10" s="324"/>
      <c r="J10" s="22"/>
      <c r="K10" s="324"/>
      <c r="L10" s="324"/>
    </row>
    <row r="11" spans="1:12" ht="16.5">
      <c r="A11" s="22"/>
      <c r="B11" s="22"/>
      <c r="C11" s="324"/>
      <c r="D11" s="23"/>
      <c r="E11" s="324"/>
      <c r="F11" s="324"/>
      <c r="G11" s="324"/>
      <c r="H11" s="324"/>
      <c r="I11" s="324"/>
      <c r="J11" s="22"/>
      <c r="K11" s="324"/>
      <c r="L11" s="324"/>
    </row>
    <row r="12" spans="1:12" ht="16.5">
      <c r="A12" s="22"/>
      <c r="B12" s="22"/>
      <c r="C12" s="324"/>
      <c r="D12" s="23"/>
      <c r="E12" s="324"/>
      <c r="F12" s="324"/>
      <c r="G12" s="324"/>
      <c r="H12" s="324"/>
      <c r="I12" s="324"/>
      <c r="J12" s="22"/>
      <c r="K12" s="324"/>
      <c r="L12" s="324"/>
    </row>
    <row r="13" spans="1:12" ht="16.5">
      <c r="A13" s="22"/>
      <c r="B13" s="22"/>
      <c r="C13" s="324"/>
      <c r="D13" s="23"/>
      <c r="E13" s="324"/>
      <c r="F13" s="324"/>
      <c r="G13" s="324"/>
      <c r="H13" s="324"/>
      <c r="I13" s="324"/>
      <c r="J13" s="22"/>
      <c r="K13" s="324"/>
      <c r="L13" s="324"/>
    </row>
    <row r="14" spans="1:12" ht="16.5">
      <c r="A14" s="22"/>
      <c r="B14" s="22"/>
      <c r="C14" s="324"/>
      <c r="D14" s="23"/>
      <c r="E14" s="324"/>
      <c r="F14" s="324"/>
      <c r="G14" s="324"/>
      <c r="H14" s="324"/>
      <c r="I14" s="324"/>
      <c r="J14" s="22"/>
      <c r="K14" s="324"/>
      <c r="L14" s="324"/>
    </row>
    <row r="15" spans="1:12" ht="16.5">
      <c r="A15" s="22"/>
      <c r="B15" s="22"/>
      <c r="C15" s="324"/>
      <c r="D15" s="23"/>
      <c r="E15" s="324"/>
      <c r="F15" s="324"/>
      <c r="G15" s="324"/>
      <c r="H15" s="324"/>
      <c r="I15" s="324"/>
      <c r="J15" s="22"/>
      <c r="K15" s="324"/>
      <c r="L15" s="324"/>
    </row>
    <row r="16" spans="1:12" ht="16.5">
      <c r="A16" s="22"/>
      <c r="B16" s="22"/>
      <c r="C16" s="324"/>
      <c r="D16" s="23"/>
      <c r="E16" s="324"/>
      <c r="F16" s="324"/>
      <c r="G16" s="324"/>
      <c r="H16" s="324"/>
      <c r="I16" s="324"/>
      <c r="J16" s="22"/>
      <c r="K16" s="324"/>
      <c r="L16" s="324"/>
    </row>
    <row r="17" spans="1:12" ht="16.5">
      <c r="A17" s="22"/>
      <c r="B17" s="22"/>
      <c r="C17" s="324"/>
      <c r="D17" s="23"/>
      <c r="E17" s="324"/>
      <c r="F17" s="324"/>
      <c r="G17" s="324"/>
      <c r="H17" s="324"/>
      <c r="I17" s="324"/>
      <c r="J17" s="22"/>
      <c r="K17" s="324"/>
      <c r="L17" s="324"/>
    </row>
    <row r="18" spans="1:12" ht="16.5">
      <c r="A18" s="22"/>
      <c r="B18" s="22"/>
      <c r="C18" s="324"/>
      <c r="D18" s="23"/>
      <c r="E18" s="324"/>
      <c r="F18" s="324"/>
      <c r="G18" s="324"/>
      <c r="H18" s="324"/>
      <c r="I18" s="324"/>
      <c r="J18" s="22"/>
      <c r="K18" s="324"/>
      <c r="L18" s="324"/>
    </row>
    <row r="19" spans="1:12" ht="16.5">
      <c r="A19" s="22"/>
      <c r="B19" s="22"/>
      <c r="C19" s="324"/>
      <c r="D19" s="23"/>
      <c r="E19" s="324"/>
      <c r="F19" s="324"/>
      <c r="G19" s="324"/>
      <c r="H19" s="324"/>
      <c r="I19" s="324"/>
      <c r="J19" s="22"/>
      <c r="K19" s="324"/>
      <c r="L19" s="324"/>
    </row>
    <row r="20" spans="1:12" ht="16.5">
      <c r="A20" s="22"/>
      <c r="B20" s="22"/>
      <c r="C20" s="324"/>
      <c r="D20" s="23"/>
      <c r="E20" s="324"/>
      <c r="F20" s="324"/>
      <c r="G20" s="324"/>
      <c r="H20" s="324"/>
      <c r="I20" s="324"/>
      <c r="J20" s="22"/>
      <c r="K20" s="324"/>
      <c r="L20" s="324"/>
    </row>
    <row r="21" spans="1:12" ht="16.5">
      <c r="A21" s="22"/>
      <c r="B21" s="22"/>
      <c r="C21" s="324"/>
      <c r="D21" s="23"/>
      <c r="E21" s="324"/>
      <c r="F21" s="324"/>
      <c r="G21" s="324"/>
      <c r="H21" s="324"/>
      <c r="I21" s="324"/>
      <c r="J21" s="22"/>
      <c r="K21" s="324"/>
      <c r="L21" s="324"/>
    </row>
    <row r="22" spans="1:12" ht="16.5">
      <c r="A22" s="22"/>
      <c r="B22" s="22"/>
      <c r="C22" s="325"/>
      <c r="D22" s="23"/>
      <c r="E22" s="325"/>
      <c r="F22" s="325"/>
      <c r="G22" s="325"/>
      <c r="H22" s="325"/>
      <c r="I22" s="325"/>
      <c r="J22" s="22"/>
      <c r="K22" s="325"/>
      <c r="L22" s="325"/>
    </row>
    <row r="23" spans="1:12" ht="16.5">
      <c r="A23" s="22"/>
      <c r="B23" s="22"/>
      <c r="C23" s="326"/>
      <c r="D23" s="23"/>
      <c r="E23" s="326"/>
      <c r="F23" s="326"/>
      <c r="G23" s="326"/>
      <c r="H23" s="326"/>
      <c r="I23" s="326"/>
      <c r="J23" s="22"/>
      <c r="K23" s="326"/>
      <c r="L23" s="326"/>
    </row>
    <row r="24" spans="1:12" ht="16.5">
      <c r="A24" s="22"/>
      <c r="B24" s="22"/>
      <c r="C24" s="324"/>
      <c r="D24" s="23"/>
      <c r="E24" s="324"/>
      <c r="F24" s="324"/>
      <c r="G24" s="324"/>
      <c r="H24" s="324"/>
      <c r="I24" s="324"/>
      <c r="J24" s="22"/>
      <c r="K24" s="324"/>
      <c r="L24" s="324"/>
    </row>
    <row r="25" spans="1:12" ht="16.5">
      <c r="A25" s="22"/>
      <c r="B25" s="22"/>
      <c r="C25" s="324"/>
      <c r="D25" s="23"/>
      <c r="E25" s="324"/>
      <c r="F25" s="324"/>
      <c r="G25" s="324"/>
      <c r="H25" s="324"/>
      <c r="I25" s="324"/>
      <c r="J25" s="22"/>
      <c r="K25" s="324"/>
      <c r="L25" s="324"/>
    </row>
    <row r="26" spans="1:12" ht="16.5">
      <c r="A26" s="22"/>
      <c r="B26" s="22"/>
      <c r="C26" s="324"/>
      <c r="D26" s="23"/>
      <c r="E26" s="324"/>
      <c r="F26" s="324"/>
      <c r="G26" s="324"/>
      <c r="H26" s="324"/>
      <c r="I26" s="324"/>
      <c r="J26" s="22"/>
      <c r="K26" s="324"/>
      <c r="L26" s="324"/>
    </row>
    <row r="27" spans="1:12" ht="16.5">
      <c r="A27" s="22"/>
      <c r="B27" s="22"/>
      <c r="C27" s="324"/>
      <c r="D27" s="23"/>
      <c r="E27" s="324"/>
      <c r="F27" s="324"/>
      <c r="G27" s="324"/>
      <c r="H27" s="324"/>
      <c r="I27" s="324"/>
      <c r="J27" s="22"/>
      <c r="K27" s="324"/>
      <c r="L27" s="324"/>
    </row>
    <row r="28" spans="1:12" ht="16.5">
      <c r="A28" s="22"/>
      <c r="B28" s="22"/>
      <c r="C28" s="324"/>
      <c r="D28" s="23"/>
      <c r="E28" s="324"/>
      <c r="F28" s="324"/>
      <c r="G28" s="324"/>
      <c r="H28" s="324"/>
      <c r="I28" s="324"/>
      <c r="J28" s="22"/>
      <c r="K28" s="324"/>
      <c r="L28" s="324"/>
    </row>
    <row r="29" spans="1:12" ht="16.5">
      <c r="A29" s="22"/>
      <c r="B29" s="22"/>
      <c r="C29" s="324"/>
      <c r="D29" s="23"/>
      <c r="E29" s="324"/>
      <c r="F29" s="324"/>
      <c r="G29" s="324"/>
      <c r="H29" s="324"/>
      <c r="I29" s="324"/>
      <c r="J29" s="22"/>
      <c r="K29" s="324"/>
      <c r="L29" s="324"/>
    </row>
    <row r="30" spans="1:12" ht="21.75" customHeight="1">
      <c r="A30" s="22"/>
      <c r="B30" s="24" t="s">
        <v>47</v>
      </c>
      <c r="C30" s="28"/>
      <c r="D30" s="29"/>
      <c r="E30" s="23">
        <f>SUM(E6:E29)</f>
        <v>0</v>
      </c>
      <c r="F30" s="23">
        <f>SUM(F6:F29)</f>
        <v>0</v>
      </c>
      <c r="G30" s="23">
        <f>SUM(G6:G29)</f>
        <v>0</v>
      </c>
      <c r="H30" s="23">
        <f>SUM(H6:H29)</f>
        <v>0</v>
      </c>
      <c r="I30" s="22">
        <f>SUM(I6:I29)</f>
        <v>0</v>
      </c>
      <c r="J30" s="28"/>
      <c r="K30" s="28"/>
      <c r="L30" s="23">
        <f>SUM(L6:L29)</f>
        <v>0</v>
      </c>
    </row>
    <row r="31" spans="1:12" ht="16.5">
      <c r="A31" s="3" t="s">
        <v>74</v>
      </c>
    </row>
    <row r="32" spans="1:12" ht="16.5">
      <c r="A32" s="3" t="s">
        <v>75</v>
      </c>
    </row>
    <row r="33" spans="1:1" ht="16.5">
      <c r="A33" s="3" t="str">
        <f>"      3.請影印上次檢查("&amp;TEXT(清單!F3,"eee年mm月dd日")&amp;")以後帳上新增案件之強制執行金額計算書分配表暨承受當次拍賣公告為附件。"</f>
        <v xml:space="preserve">      3.請影印上次檢查(108年03月31日)以後帳上新增案件之強制執行金額計算書分配表暨承受當次拍賣公告為附件。</v>
      </c>
    </row>
  </sheetData>
  <mergeCells count="105">
    <mergeCell ref="D1:H1"/>
    <mergeCell ref="D2:H2"/>
    <mergeCell ref="C3:C5"/>
    <mergeCell ref="F3:F5"/>
    <mergeCell ref="G3:G5"/>
    <mergeCell ref="I3:I4"/>
    <mergeCell ref="K3:L3"/>
    <mergeCell ref="K4:K5"/>
    <mergeCell ref="L4:L5"/>
    <mergeCell ref="C6:C7"/>
    <mergeCell ref="E6:E7"/>
    <mergeCell ref="F6:F7"/>
    <mergeCell ref="G6:G7"/>
    <mergeCell ref="H6:H7"/>
    <mergeCell ref="I6:I7"/>
    <mergeCell ref="K6:K7"/>
    <mergeCell ref="L6:L7"/>
    <mergeCell ref="C8:C9"/>
    <mergeCell ref="E8:E9"/>
    <mergeCell ref="F8:F9"/>
    <mergeCell ref="G8:G9"/>
    <mergeCell ref="H8:H9"/>
    <mergeCell ref="I8:I9"/>
    <mergeCell ref="K8:K9"/>
    <mergeCell ref="L8:L9"/>
    <mergeCell ref="K10:K11"/>
    <mergeCell ref="L10:L11"/>
    <mergeCell ref="C12:C13"/>
    <mergeCell ref="E12:E13"/>
    <mergeCell ref="F12:F13"/>
    <mergeCell ref="G12:G13"/>
    <mergeCell ref="H12:H13"/>
    <mergeCell ref="I12:I13"/>
    <mergeCell ref="K12:K13"/>
    <mergeCell ref="L12:L13"/>
    <mergeCell ref="C10:C11"/>
    <mergeCell ref="E10:E11"/>
    <mergeCell ref="F10:F11"/>
    <mergeCell ref="G10:G11"/>
    <mergeCell ref="H10:H11"/>
    <mergeCell ref="I10:I11"/>
    <mergeCell ref="K14:K15"/>
    <mergeCell ref="L14:L15"/>
    <mergeCell ref="C16:C17"/>
    <mergeCell ref="E16:E17"/>
    <mergeCell ref="F16:F17"/>
    <mergeCell ref="G16:G17"/>
    <mergeCell ref="H16:H17"/>
    <mergeCell ref="I16:I17"/>
    <mergeCell ref="K16:K17"/>
    <mergeCell ref="L16:L17"/>
    <mergeCell ref="C14:C15"/>
    <mergeCell ref="E14:E15"/>
    <mergeCell ref="F14:F15"/>
    <mergeCell ref="G14:G15"/>
    <mergeCell ref="H14:H15"/>
    <mergeCell ref="I14:I15"/>
    <mergeCell ref="K18:K19"/>
    <mergeCell ref="L18:L19"/>
    <mergeCell ref="C20:C21"/>
    <mergeCell ref="E20:E21"/>
    <mergeCell ref="F20:F21"/>
    <mergeCell ref="G20:G21"/>
    <mergeCell ref="H20:H21"/>
    <mergeCell ref="I20:I21"/>
    <mergeCell ref="K20:K21"/>
    <mergeCell ref="L20:L21"/>
    <mergeCell ref="C18:C19"/>
    <mergeCell ref="E18:E19"/>
    <mergeCell ref="F18:F19"/>
    <mergeCell ref="G18:G19"/>
    <mergeCell ref="H18:H19"/>
    <mergeCell ref="I18:I19"/>
    <mergeCell ref="K22:K23"/>
    <mergeCell ref="L22:L23"/>
    <mergeCell ref="C24:C25"/>
    <mergeCell ref="E24:E25"/>
    <mergeCell ref="F24:F25"/>
    <mergeCell ref="G24:G25"/>
    <mergeCell ref="H24:H25"/>
    <mergeCell ref="I24:I25"/>
    <mergeCell ref="K24:K25"/>
    <mergeCell ref="L24:L25"/>
    <mergeCell ref="C22:C23"/>
    <mergeCell ref="E22:E23"/>
    <mergeCell ref="F22:F23"/>
    <mergeCell ref="G22:G23"/>
    <mergeCell ref="H22:H23"/>
    <mergeCell ref="I22:I23"/>
    <mergeCell ref="K26:K27"/>
    <mergeCell ref="L26:L27"/>
    <mergeCell ref="C28:C29"/>
    <mergeCell ref="E28:E29"/>
    <mergeCell ref="F28:F29"/>
    <mergeCell ref="G28:G29"/>
    <mergeCell ref="H28:H29"/>
    <mergeCell ref="I28:I29"/>
    <mergeCell ref="K28:K29"/>
    <mergeCell ref="L28:L29"/>
    <mergeCell ref="C26:C27"/>
    <mergeCell ref="E26:E27"/>
    <mergeCell ref="F26:F27"/>
    <mergeCell ref="G26:G27"/>
    <mergeCell ref="H26:H27"/>
    <mergeCell ref="I26:I27"/>
  </mergeCells>
  <phoneticPr fontId="6" type="noConversion"/>
  <printOptions horizontalCentered="1"/>
  <pageMargins left="0.98425196850393704" right="0.23622047244094491" top="0.19685039370078741" bottom="0.39370078740157483" header="0.15748031496062992" footer="0.15748031496062992"/>
  <pageSetup paperSize="9" fitToWidth="0" fitToHeight="0" orientation="landscape" r:id="rId1"/>
  <headerFooter alignWithMargins="0">
    <oddFooter>&amp;L&amp;"標楷體,粗體"　　　　主管：&amp;C&amp;"標楷體,粗體"    填表人：                     填表人電話：&amp;R&amp;"標楷體,粗體"110.3.31版</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defaultColWidth="14.125" defaultRowHeight="16.5"/>
  <cols>
    <col min="1" max="1" width="18.25" style="171" customWidth="1"/>
    <col min="2" max="2" width="11.75" style="171" customWidth="1"/>
    <col min="3" max="3" width="10.375" style="171" customWidth="1"/>
    <col min="4" max="4" width="11.625" style="171" customWidth="1"/>
    <col min="5" max="5" width="18.5" style="171" customWidth="1"/>
    <col min="6" max="6" width="20.25" style="171" customWidth="1"/>
    <col min="7" max="7" width="16.125" style="171" customWidth="1"/>
    <col min="8" max="8" width="18.5" style="171" customWidth="1"/>
    <col min="9" max="9" width="14.125" style="171" customWidth="1"/>
    <col min="10" max="16384" width="14.125" style="171"/>
  </cols>
  <sheetData>
    <row r="1" spans="1:7" s="169" customFormat="1" ht="21">
      <c r="A1" s="169" t="s">
        <v>350</v>
      </c>
      <c r="B1" s="486" t="s">
        <v>430</v>
      </c>
      <c r="C1" s="487"/>
      <c r="D1" s="487"/>
      <c r="E1" s="487"/>
      <c r="F1" s="487"/>
    </row>
    <row r="2" spans="1:7" ht="24" customHeight="1">
      <c r="A2" s="171" t="str">
        <f>清單!F1</f>
        <v>○○縣○○鄉農會信用部</v>
      </c>
      <c r="F2" s="172" t="str">
        <f>"檢查基準日："&amp;TEXT(清單!F2,"eeee年mm月dd日")</f>
        <v>檢查基準日：110年03月31日</v>
      </c>
    </row>
    <row r="3" spans="1:7" s="190" customFormat="1" ht="41.25" customHeight="1">
      <c r="A3" s="230"/>
      <c r="B3" s="230" t="s">
        <v>371</v>
      </c>
      <c r="C3" s="230" t="s">
        <v>370</v>
      </c>
      <c r="D3" s="230" t="s">
        <v>369</v>
      </c>
      <c r="E3" s="230" t="s">
        <v>368</v>
      </c>
      <c r="F3" s="230" t="s">
        <v>367</v>
      </c>
      <c r="G3" s="171"/>
    </row>
    <row r="4" spans="1:7" ht="34.9" customHeight="1">
      <c r="A4" s="200" t="s">
        <v>366</v>
      </c>
      <c r="B4" s="174"/>
      <c r="C4" s="174"/>
      <c r="D4" s="174"/>
      <c r="E4" s="189"/>
      <c r="F4" s="174"/>
    </row>
    <row r="5" spans="1:7" ht="34.9" customHeight="1">
      <c r="A5" s="200" t="s">
        <v>365</v>
      </c>
      <c r="B5" s="174"/>
      <c r="C5" s="174"/>
      <c r="D5" s="174"/>
      <c r="E5" s="189"/>
      <c r="F5" s="174"/>
    </row>
    <row r="6" spans="1:7" ht="34.9" customHeight="1">
      <c r="A6" s="200" t="s">
        <v>364</v>
      </c>
      <c r="B6" s="174"/>
      <c r="C6" s="174"/>
      <c r="D6" s="174"/>
      <c r="E6" s="189"/>
      <c r="F6" s="174"/>
    </row>
    <row r="7" spans="1:7" ht="34.9" customHeight="1">
      <c r="A7" s="200" t="s">
        <v>361</v>
      </c>
      <c r="B7" s="174"/>
      <c r="C7" s="174"/>
      <c r="D7" s="174"/>
      <c r="E7" s="189"/>
      <c r="F7" s="174"/>
    </row>
    <row r="8" spans="1:7" ht="34.9" customHeight="1">
      <c r="A8" s="200" t="s">
        <v>361</v>
      </c>
      <c r="B8" s="174"/>
      <c r="C8" s="174"/>
      <c r="D8" s="174"/>
      <c r="E8" s="189"/>
      <c r="F8" s="174"/>
    </row>
    <row r="9" spans="1:7" ht="34.9" customHeight="1">
      <c r="A9" s="200" t="s">
        <v>363</v>
      </c>
      <c r="B9" s="174"/>
      <c r="C9" s="174"/>
      <c r="D9" s="174"/>
      <c r="E9" s="189"/>
      <c r="F9" s="174"/>
    </row>
    <row r="10" spans="1:7" ht="34.9" customHeight="1">
      <c r="A10" s="200" t="s">
        <v>362</v>
      </c>
      <c r="B10" s="174"/>
      <c r="C10" s="174"/>
      <c r="D10" s="174"/>
      <c r="E10" s="189"/>
      <c r="F10" s="174"/>
    </row>
    <row r="11" spans="1:7" ht="34.9" customHeight="1">
      <c r="A11" s="200" t="s">
        <v>361</v>
      </c>
      <c r="B11" s="174"/>
      <c r="C11" s="174"/>
      <c r="D11" s="174"/>
      <c r="E11" s="189"/>
      <c r="F11" s="174"/>
    </row>
    <row r="12" spans="1:7" ht="34.9" customHeight="1">
      <c r="A12" s="200" t="s">
        <v>361</v>
      </c>
      <c r="B12" s="174"/>
      <c r="C12" s="174"/>
      <c r="D12" s="174"/>
      <c r="E12" s="189"/>
      <c r="F12" s="174"/>
    </row>
    <row r="13" spans="1:7" ht="34.9" customHeight="1">
      <c r="A13" s="200" t="s">
        <v>361</v>
      </c>
      <c r="B13" s="174"/>
      <c r="C13" s="174"/>
      <c r="D13" s="174"/>
      <c r="E13" s="189"/>
      <c r="F13" s="174"/>
    </row>
    <row r="14" spans="1:7" ht="34.9" customHeight="1">
      <c r="A14" s="200" t="s">
        <v>361</v>
      </c>
      <c r="B14" s="174"/>
      <c r="C14" s="174"/>
      <c r="D14" s="174"/>
      <c r="E14" s="189"/>
      <c r="F14" s="174"/>
    </row>
    <row r="15" spans="1:7" ht="34.9" customHeight="1">
      <c r="A15" s="200" t="s">
        <v>361</v>
      </c>
      <c r="B15" s="174"/>
      <c r="C15" s="174"/>
      <c r="D15" s="174"/>
      <c r="E15" s="189"/>
      <c r="F15" s="174"/>
    </row>
    <row r="16" spans="1:7" ht="34.9" customHeight="1">
      <c r="A16" s="174"/>
      <c r="B16" s="174"/>
      <c r="C16" s="174"/>
      <c r="D16" s="174"/>
      <c r="E16" s="189"/>
      <c r="F16" s="174"/>
    </row>
    <row r="17" spans="1:8" ht="34.9" customHeight="1">
      <c r="A17" s="174"/>
      <c r="B17" s="174"/>
      <c r="C17" s="174"/>
      <c r="D17" s="174"/>
      <c r="E17" s="189"/>
      <c r="F17" s="174"/>
    </row>
    <row r="18" spans="1:8" ht="34.9" customHeight="1">
      <c r="A18" s="174"/>
      <c r="B18" s="174"/>
      <c r="C18" s="174"/>
      <c r="D18" s="174"/>
      <c r="E18" s="189"/>
      <c r="F18" s="174"/>
    </row>
    <row r="19" spans="1:8" ht="34.9" customHeight="1">
      <c r="A19" s="174"/>
      <c r="B19" s="174"/>
      <c r="C19" s="174"/>
      <c r="D19" s="174"/>
      <c r="E19" s="189"/>
      <c r="F19" s="174"/>
    </row>
    <row r="20" spans="1:8" ht="34.9" customHeight="1">
      <c r="A20" s="174"/>
      <c r="B20" s="174"/>
      <c r="C20" s="174"/>
      <c r="D20" s="174"/>
      <c r="E20" s="189"/>
      <c r="F20" s="174"/>
    </row>
    <row r="21" spans="1:8" ht="16.899999999999999" customHeight="1"/>
    <row r="22" spans="1:8" ht="16.899999999999999" customHeight="1">
      <c r="D22" s="199"/>
      <c r="E22" s="199"/>
      <c r="F22" s="199"/>
    </row>
    <row r="23" spans="1:8" ht="22.5" customHeight="1">
      <c r="A23" s="199"/>
      <c r="B23" s="199"/>
      <c r="C23" s="199"/>
      <c r="D23" s="199"/>
      <c r="E23" s="199"/>
      <c r="F23" s="199"/>
      <c r="H23" s="177"/>
    </row>
    <row r="24" spans="1:8" ht="22.5" customHeight="1">
      <c r="A24" s="199"/>
      <c r="B24" s="199"/>
      <c r="C24" s="199"/>
      <c r="D24" s="199"/>
      <c r="E24" s="199"/>
      <c r="F24" s="199"/>
      <c r="H24" s="177"/>
    </row>
    <row r="25" spans="1:8">
      <c r="A25" s="199"/>
      <c r="B25" s="199"/>
      <c r="C25" s="199"/>
      <c r="D25" s="199"/>
      <c r="E25" s="199"/>
      <c r="F25" s="199"/>
    </row>
    <row r="26" spans="1:8">
      <c r="A26" s="199"/>
      <c r="B26" s="199"/>
      <c r="C26" s="199"/>
      <c r="D26" s="199"/>
      <c r="E26" s="199"/>
      <c r="F26" s="199"/>
    </row>
    <row r="29" spans="1:8" ht="16.5" customHeight="1"/>
    <row r="30" spans="1:8" ht="16.5" customHeight="1"/>
  </sheetData>
  <mergeCells count="1">
    <mergeCell ref="B1:F1"/>
  </mergeCells>
  <phoneticPr fontId="6" type="noConversion"/>
  <pageMargins left="0.55118110236220474" right="0.19685039370078741" top="0.82677165354330717" bottom="0.62992125984251968" header="0.31496062992125984" footer="0.31496062992125984"/>
  <pageSetup paperSize="9" fitToWidth="0" fitToHeight="0" orientation="portrait" r:id="rId1"/>
  <headerFooter>
    <oddFooter>&amp;L&amp;"標楷體,粗體"主管：&amp;C&amp;"標楷體,粗體" 填表人：                     填表人電話：&amp;R&amp;"標楷體,粗體"110.3.31版</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J10" sqref="J10"/>
    </sheetView>
  </sheetViews>
  <sheetFormatPr defaultRowHeight="16.5"/>
  <cols>
    <col min="1" max="1" width="17.75" customWidth="1"/>
    <col min="2" max="2" width="22.625" customWidth="1"/>
    <col min="3" max="3" width="24" customWidth="1"/>
    <col min="4" max="4" width="17.75" customWidth="1"/>
  </cols>
  <sheetData>
    <row r="1" spans="1:4" ht="21">
      <c r="A1" s="169" t="s">
        <v>518</v>
      </c>
      <c r="B1" s="169" t="s">
        <v>376</v>
      </c>
      <c r="C1" s="169"/>
      <c r="D1" s="169"/>
    </row>
    <row r="2" spans="1:4">
      <c r="A2" s="171" t="str">
        <f>清單!F1</f>
        <v>○○縣○○鄉農會信用部</v>
      </c>
      <c r="B2" s="171"/>
      <c r="C2" s="171"/>
      <c r="D2" s="172" t="str">
        <f>"檢查基準日："&amp;TEXT(清單!F2,"eeee年mm月dd日")</f>
        <v>檢查基準日：110年03月31日</v>
      </c>
    </row>
    <row r="3" spans="1:4" ht="33.75" customHeight="1">
      <c r="A3" s="230" t="s">
        <v>375</v>
      </c>
      <c r="B3" s="230" t="s">
        <v>374</v>
      </c>
      <c r="C3" s="230" t="s">
        <v>373</v>
      </c>
      <c r="D3" s="230" t="s">
        <v>372</v>
      </c>
    </row>
    <row r="4" spans="1:4" ht="27.75" customHeight="1">
      <c r="A4" s="200"/>
      <c r="B4" s="174"/>
      <c r="C4" s="174"/>
      <c r="D4" s="174"/>
    </row>
    <row r="5" spans="1:4" ht="30" customHeight="1">
      <c r="A5" s="200"/>
      <c r="B5" s="174"/>
      <c r="C5" s="174"/>
      <c r="D5" s="174"/>
    </row>
    <row r="6" spans="1:4" ht="30" customHeight="1">
      <c r="A6" s="200"/>
      <c r="B6" s="174"/>
      <c r="C6" s="174"/>
      <c r="D6" s="174"/>
    </row>
    <row r="7" spans="1:4" ht="31.5" customHeight="1">
      <c r="A7" s="200"/>
      <c r="B7" s="174"/>
      <c r="C7" s="174"/>
      <c r="D7" s="174"/>
    </row>
    <row r="8" spans="1:4" ht="30.75" customHeight="1">
      <c r="A8" s="200"/>
      <c r="B8" s="174"/>
      <c r="C8" s="174"/>
      <c r="D8" s="174"/>
    </row>
    <row r="9" spans="1:4" ht="30.75" customHeight="1">
      <c r="A9" s="200"/>
      <c r="B9" s="174"/>
      <c r="C9" s="174"/>
      <c r="D9" s="174"/>
    </row>
    <row r="10" spans="1:4" ht="31.5" customHeight="1">
      <c r="A10" s="200"/>
      <c r="B10" s="174"/>
      <c r="C10" s="174"/>
      <c r="D10" s="174"/>
    </row>
    <row r="11" spans="1:4" ht="30" customHeight="1">
      <c r="A11" s="200"/>
      <c r="B11" s="174"/>
      <c r="C11" s="174"/>
      <c r="D11" s="174"/>
    </row>
    <row r="12" spans="1:4" ht="30.75" customHeight="1">
      <c r="A12" s="200"/>
      <c r="B12" s="174"/>
      <c r="C12" s="174"/>
      <c r="D12" s="174"/>
    </row>
    <row r="13" spans="1:4" ht="31.5" customHeight="1">
      <c r="A13" s="200"/>
      <c r="B13" s="174"/>
      <c r="C13" s="174"/>
      <c r="D13" s="174"/>
    </row>
    <row r="14" spans="1:4" ht="31.5" customHeight="1">
      <c r="A14" s="200"/>
      <c r="B14" s="174"/>
      <c r="C14" s="174"/>
      <c r="D14" s="174"/>
    </row>
    <row r="15" spans="1:4" ht="31.5" customHeight="1">
      <c r="A15" s="200"/>
      <c r="B15" s="174"/>
      <c r="C15" s="174"/>
      <c r="D15" s="174"/>
    </row>
    <row r="16" spans="1:4" ht="31.5" customHeight="1">
      <c r="A16" s="174"/>
      <c r="B16" s="174"/>
      <c r="C16" s="174"/>
      <c r="D16" s="174"/>
    </row>
    <row r="17" spans="1:4" ht="30.75" customHeight="1">
      <c r="A17" s="174"/>
      <c r="B17" s="174"/>
      <c r="C17" s="174"/>
      <c r="D17" s="174"/>
    </row>
    <row r="18" spans="1:4" ht="30.75" customHeight="1">
      <c r="A18" s="174"/>
      <c r="B18" s="174"/>
      <c r="C18" s="174"/>
      <c r="D18" s="174"/>
    </row>
    <row r="19" spans="1:4" ht="30.75" customHeight="1">
      <c r="A19" s="174"/>
      <c r="B19" s="174"/>
      <c r="C19" s="174"/>
      <c r="D19" s="174"/>
    </row>
    <row r="20" spans="1:4" ht="30.75" customHeight="1">
      <c r="A20" s="174"/>
      <c r="B20" s="174"/>
      <c r="C20" s="174"/>
      <c r="D20" s="174"/>
    </row>
    <row r="21" spans="1:4" ht="30.75" customHeight="1">
      <c r="A21" s="174"/>
      <c r="B21" s="174"/>
      <c r="C21" s="174"/>
      <c r="D21" s="174"/>
    </row>
    <row r="22" spans="1:4" ht="32.25" customHeight="1">
      <c r="A22" s="174"/>
      <c r="B22" s="174"/>
      <c r="C22" s="174"/>
      <c r="D22" s="174"/>
    </row>
    <row r="23" spans="1:4" ht="31.5" customHeight="1">
      <c r="A23" s="174"/>
      <c r="B23" s="174"/>
      <c r="C23" s="174"/>
      <c r="D23" s="174"/>
    </row>
    <row r="24" spans="1:4" ht="33" customHeight="1">
      <c r="A24" s="174"/>
      <c r="B24" s="174"/>
      <c r="C24" s="174"/>
      <c r="D24" s="174"/>
    </row>
    <row r="26" spans="1:4">
      <c r="A26" s="1"/>
      <c r="B26" s="1"/>
      <c r="C26" s="1"/>
    </row>
  </sheetData>
  <phoneticPr fontId="6" type="noConversion"/>
  <pageMargins left="0.70866141732283472" right="0.70866141732283472" top="0.74803149606299213" bottom="0.74803149606299213" header="0.31496062992125984" footer="0.31496062992125984"/>
  <pageSetup paperSize="9" orientation="portrait" r:id="rId1"/>
  <headerFooter>
    <oddFooter>&amp;L&amp;"標楷體,粗體"主管：&amp;C&amp;"標楷體,粗體"填表人：
填表人電話：&amp;R&amp;"標楷體,粗體"110.3.31版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A2" sqref="A2"/>
    </sheetView>
  </sheetViews>
  <sheetFormatPr defaultRowHeight="16.5"/>
  <cols>
    <col min="1" max="1" width="8.125" style="301" customWidth="1"/>
    <col min="2" max="2" width="11" style="1" customWidth="1"/>
    <col min="3" max="3" width="67.625" style="1" customWidth="1"/>
  </cols>
  <sheetData>
    <row r="1" spans="1:3" ht="21">
      <c r="A1" s="318" t="s">
        <v>579</v>
      </c>
      <c r="B1" s="319"/>
      <c r="C1" s="319"/>
    </row>
    <row r="2" spans="1:3">
      <c r="A2" s="1" t="str">
        <f>"(一)檢查基準日："&amp;TEXT(清單!F2,"eeee年mm月dd日")</f>
        <v>(一)檢查基準日：110年03月31日</v>
      </c>
    </row>
    <row r="3" spans="1:3">
      <c r="A3" s="320" t="str">
        <f>"(二)上次檢查基準日："&amp;TEXT(清單!F3,"eeee年mm月dd日")</f>
        <v>(二)上次檢查基準日：108年03月31日</v>
      </c>
      <c r="B3" s="320"/>
      <c r="C3" s="320"/>
    </row>
    <row r="4" spans="1:3">
      <c r="A4" s="301" t="s">
        <v>580</v>
      </c>
      <c r="B4" s="298" t="s">
        <v>581</v>
      </c>
      <c r="C4" s="295" t="str">
        <f>清單!F4</f>
        <v>10,000千元</v>
      </c>
    </row>
    <row r="5" spans="1:3">
      <c r="A5" s="220" t="s">
        <v>3</v>
      </c>
      <c r="B5" s="221" t="s">
        <v>582</v>
      </c>
      <c r="C5" s="222" t="s">
        <v>5</v>
      </c>
    </row>
    <row r="6" spans="1:3" ht="15" customHeight="1">
      <c r="A6" s="323" t="s">
        <v>583</v>
      </c>
      <c r="B6" s="205" t="s">
        <v>584</v>
      </c>
      <c r="C6" s="192" t="s">
        <v>585</v>
      </c>
    </row>
    <row r="7" spans="1:3" ht="33" customHeight="1">
      <c r="A7" s="323"/>
      <c r="B7" s="205" t="s">
        <v>586</v>
      </c>
      <c r="C7" s="296" t="s">
        <v>501</v>
      </c>
    </row>
    <row r="8" spans="1:3">
      <c r="A8" s="323"/>
      <c r="B8" s="205" t="s">
        <v>587</v>
      </c>
      <c r="C8" s="192" t="s">
        <v>502</v>
      </c>
    </row>
    <row r="9" spans="1:3">
      <c r="A9" s="323"/>
      <c r="B9" s="205" t="s">
        <v>584</v>
      </c>
      <c r="C9" s="192" t="s">
        <v>588</v>
      </c>
    </row>
    <row r="10" spans="1:3" ht="33">
      <c r="A10" s="323"/>
      <c r="B10" s="205" t="s">
        <v>589</v>
      </c>
      <c r="C10" s="296" t="s">
        <v>590</v>
      </c>
    </row>
    <row r="11" spans="1:3">
      <c r="A11" s="323"/>
      <c r="B11" s="205" t="s">
        <v>591</v>
      </c>
      <c r="C11" s="192" t="s">
        <v>592</v>
      </c>
    </row>
    <row r="12" spans="1:3">
      <c r="A12" s="323"/>
      <c r="B12" s="205" t="s">
        <v>593</v>
      </c>
      <c r="C12" s="192" t="s">
        <v>503</v>
      </c>
    </row>
    <row r="13" spans="1:3" ht="33">
      <c r="A13" s="323"/>
      <c r="B13" s="205" t="s">
        <v>594</v>
      </c>
      <c r="C13" s="296" t="s">
        <v>595</v>
      </c>
    </row>
    <row r="14" spans="1:3" ht="31.5" customHeight="1">
      <c r="A14" s="323"/>
      <c r="B14" s="205" t="s">
        <v>596</v>
      </c>
      <c r="C14" s="296" t="s">
        <v>597</v>
      </c>
    </row>
    <row r="15" spans="1:3" ht="33">
      <c r="A15" s="323"/>
      <c r="B15" s="205" t="s">
        <v>598</v>
      </c>
      <c r="C15" s="297" t="s">
        <v>504</v>
      </c>
    </row>
    <row r="16" spans="1:3">
      <c r="A16" s="323"/>
      <c r="B16" s="205" t="s">
        <v>599</v>
      </c>
      <c r="C16" s="192" t="s">
        <v>600</v>
      </c>
    </row>
    <row r="17" spans="1:3">
      <c r="A17" s="323"/>
      <c r="B17" s="205" t="s">
        <v>601</v>
      </c>
      <c r="C17" s="203" t="s">
        <v>602</v>
      </c>
    </row>
    <row r="18" spans="1:3" ht="33">
      <c r="A18" s="323"/>
      <c r="B18" s="205" t="s">
        <v>603</v>
      </c>
      <c r="C18" s="203" t="s">
        <v>604</v>
      </c>
    </row>
    <row r="19" spans="1:3">
      <c r="A19" s="323"/>
      <c r="B19" s="205" t="s">
        <v>605</v>
      </c>
      <c r="C19" s="192" t="s">
        <v>606</v>
      </c>
    </row>
    <row r="20" spans="1:3" ht="33">
      <c r="A20" s="323"/>
      <c r="B20" s="205" t="s">
        <v>607</v>
      </c>
      <c r="C20" s="203" t="s">
        <v>608</v>
      </c>
    </row>
    <row r="21" spans="1:3">
      <c r="A21" s="323"/>
      <c r="B21" s="205" t="s">
        <v>609</v>
      </c>
      <c r="C21" s="296" t="s">
        <v>610</v>
      </c>
    </row>
    <row r="22" spans="1:3" ht="33">
      <c r="A22" s="323"/>
      <c r="B22" s="205" t="s">
        <v>611</v>
      </c>
      <c r="C22" s="203" t="s">
        <v>612</v>
      </c>
    </row>
    <row r="23" spans="1:3" ht="33">
      <c r="A23" s="323"/>
      <c r="B23" s="205" t="s">
        <v>613</v>
      </c>
      <c r="C23" s="296" t="s">
        <v>614</v>
      </c>
    </row>
    <row r="24" spans="1:3">
      <c r="A24" s="323"/>
      <c r="B24" s="205" t="s">
        <v>615</v>
      </c>
      <c r="C24" s="203" t="s">
        <v>616</v>
      </c>
    </row>
    <row r="25" spans="1:3">
      <c r="A25" s="323"/>
      <c r="B25" s="205" t="s">
        <v>617</v>
      </c>
      <c r="C25" s="192" t="s">
        <v>618</v>
      </c>
    </row>
    <row r="26" spans="1:3">
      <c r="A26" s="331" t="s">
        <v>619</v>
      </c>
      <c r="B26" s="205" t="s">
        <v>620</v>
      </c>
      <c r="C26" s="192" t="s">
        <v>505</v>
      </c>
    </row>
    <row r="27" spans="1:3">
      <c r="A27" s="331"/>
      <c r="B27" s="205" t="s">
        <v>621</v>
      </c>
      <c r="C27" s="192" t="s">
        <v>622</v>
      </c>
    </row>
    <row r="28" spans="1:3">
      <c r="A28" s="331"/>
      <c r="B28" s="205"/>
      <c r="C28" s="216"/>
    </row>
    <row r="29" spans="1:3">
      <c r="A29" s="331"/>
      <c r="B29" s="205"/>
      <c r="C29" s="216"/>
    </row>
    <row r="30" spans="1:3" ht="33">
      <c r="A30" s="332" t="s">
        <v>623</v>
      </c>
      <c r="B30" s="205" t="s">
        <v>624</v>
      </c>
      <c r="C30" s="296" t="s">
        <v>625</v>
      </c>
    </row>
    <row r="31" spans="1:3" ht="33">
      <c r="A31" s="333"/>
      <c r="B31" s="205" t="s">
        <v>626</v>
      </c>
      <c r="C31" s="296" t="s">
        <v>627</v>
      </c>
    </row>
    <row r="32" spans="1:3" ht="15.75" customHeight="1">
      <c r="A32" s="333"/>
      <c r="B32" s="206" t="s">
        <v>628</v>
      </c>
      <c r="C32" s="192" t="s">
        <v>629</v>
      </c>
    </row>
    <row r="33" spans="1:3" ht="35.25" customHeight="1">
      <c r="A33" s="333"/>
      <c r="B33" s="210" t="s">
        <v>630</v>
      </c>
      <c r="C33" s="296" t="s">
        <v>631</v>
      </c>
    </row>
    <row r="34" spans="1:3">
      <c r="A34" s="333"/>
      <c r="B34" s="218"/>
      <c r="C34" s="211"/>
    </row>
  </sheetData>
  <mergeCells count="5">
    <mergeCell ref="A1:C1"/>
    <mergeCell ref="A3:C3"/>
    <mergeCell ref="A6:A25"/>
    <mergeCell ref="A26:A29"/>
    <mergeCell ref="A30:A34"/>
  </mergeCells>
  <phoneticPr fontId="6" type="noConversion"/>
  <pageMargins left="0.70866141732283472" right="0.70866141732283472" top="0.74803149606299213" bottom="0.74803149606299213" header="0.31496062992125984" footer="0.31496062992125984"/>
  <pageSetup paperSize="9" orientation="portrait" verticalDpi="0" r:id="rId1"/>
  <headerFooter>
    <oddFooter>&amp;L&amp;"標楷體,粗體"主管：&amp;C&amp;"標楷體,粗體"提供人：
提供人電話：&amp;R&amp;"標楷體,粗體"110.3.31版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pane xSplit="6" ySplit="4" topLeftCell="G5" activePane="bottomRight" state="frozen"/>
      <selection pane="topRight" activeCell="G1" sqref="G1"/>
      <selection pane="bottomLeft" activeCell="A5" sqref="A5"/>
      <selection pane="bottomRight" activeCell="D8" sqref="D8"/>
    </sheetView>
  </sheetViews>
  <sheetFormatPr defaultColWidth="20.625" defaultRowHeight="19.5"/>
  <cols>
    <col min="1" max="1" width="5.625" style="490" customWidth="1"/>
    <col min="2" max="2" width="31.75" style="490" customWidth="1"/>
    <col min="3" max="5" width="26" style="490" customWidth="1"/>
    <col min="6" max="6" width="10.625" style="490" customWidth="1"/>
    <col min="7" max="256" width="20.625" style="490"/>
    <col min="257" max="257" width="5.625" style="490" customWidth="1"/>
    <col min="258" max="258" width="31.75" style="490" customWidth="1"/>
    <col min="259" max="261" width="26" style="490" customWidth="1"/>
    <col min="262" max="262" width="10.625" style="490" customWidth="1"/>
    <col min="263" max="512" width="20.625" style="490"/>
    <col min="513" max="513" width="5.625" style="490" customWidth="1"/>
    <col min="514" max="514" width="31.75" style="490" customWidth="1"/>
    <col min="515" max="517" width="26" style="490" customWidth="1"/>
    <col min="518" max="518" width="10.625" style="490" customWidth="1"/>
    <col min="519" max="768" width="20.625" style="490"/>
    <col min="769" max="769" width="5.625" style="490" customWidth="1"/>
    <col min="770" max="770" width="31.75" style="490" customWidth="1"/>
    <col min="771" max="773" width="26" style="490" customWidth="1"/>
    <col min="774" max="774" width="10.625" style="490" customWidth="1"/>
    <col min="775" max="1024" width="20.625" style="490"/>
    <col min="1025" max="1025" width="5.625" style="490" customWidth="1"/>
    <col min="1026" max="1026" width="31.75" style="490" customWidth="1"/>
    <col min="1027" max="1029" width="26" style="490" customWidth="1"/>
    <col min="1030" max="1030" width="10.625" style="490" customWidth="1"/>
    <col min="1031" max="1280" width="20.625" style="490"/>
    <col min="1281" max="1281" width="5.625" style="490" customWidth="1"/>
    <col min="1282" max="1282" width="31.75" style="490" customWidth="1"/>
    <col min="1283" max="1285" width="26" style="490" customWidth="1"/>
    <col min="1286" max="1286" width="10.625" style="490" customWidth="1"/>
    <col min="1287" max="1536" width="20.625" style="490"/>
    <col min="1537" max="1537" width="5.625" style="490" customWidth="1"/>
    <col min="1538" max="1538" width="31.75" style="490" customWidth="1"/>
    <col min="1539" max="1541" width="26" style="490" customWidth="1"/>
    <col min="1542" max="1542" width="10.625" style="490" customWidth="1"/>
    <col min="1543" max="1792" width="20.625" style="490"/>
    <col min="1793" max="1793" width="5.625" style="490" customWidth="1"/>
    <col min="1794" max="1794" width="31.75" style="490" customWidth="1"/>
    <col min="1795" max="1797" width="26" style="490" customWidth="1"/>
    <col min="1798" max="1798" width="10.625" style="490" customWidth="1"/>
    <col min="1799" max="2048" width="20.625" style="490"/>
    <col min="2049" max="2049" width="5.625" style="490" customWidth="1"/>
    <col min="2050" max="2050" width="31.75" style="490" customWidth="1"/>
    <col min="2051" max="2053" width="26" style="490" customWidth="1"/>
    <col min="2054" max="2054" width="10.625" style="490" customWidth="1"/>
    <col min="2055" max="2304" width="20.625" style="490"/>
    <col min="2305" max="2305" width="5.625" style="490" customWidth="1"/>
    <col min="2306" max="2306" width="31.75" style="490" customWidth="1"/>
    <col min="2307" max="2309" width="26" style="490" customWidth="1"/>
    <col min="2310" max="2310" width="10.625" style="490" customWidth="1"/>
    <col min="2311" max="2560" width="20.625" style="490"/>
    <col min="2561" max="2561" width="5.625" style="490" customWidth="1"/>
    <col min="2562" max="2562" width="31.75" style="490" customWidth="1"/>
    <col min="2563" max="2565" width="26" style="490" customWidth="1"/>
    <col min="2566" max="2566" width="10.625" style="490" customWidth="1"/>
    <col min="2567" max="2816" width="20.625" style="490"/>
    <col min="2817" max="2817" width="5.625" style="490" customWidth="1"/>
    <col min="2818" max="2818" width="31.75" style="490" customWidth="1"/>
    <col min="2819" max="2821" width="26" style="490" customWidth="1"/>
    <col min="2822" max="2822" width="10.625" style="490" customWidth="1"/>
    <col min="2823" max="3072" width="20.625" style="490"/>
    <col min="3073" max="3073" width="5.625" style="490" customWidth="1"/>
    <col min="3074" max="3074" width="31.75" style="490" customWidth="1"/>
    <col min="3075" max="3077" width="26" style="490" customWidth="1"/>
    <col min="3078" max="3078" width="10.625" style="490" customWidth="1"/>
    <col min="3079" max="3328" width="20.625" style="490"/>
    <col min="3329" max="3329" width="5.625" style="490" customWidth="1"/>
    <col min="3330" max="3330" width="31.75" style="490" customWidth="1"/>
    <col min="3331" max="3333" width="26" style="490" customWidth="1"/>
    <col min="3334" max="3334" width="10.625" style="490" customWidth="1"/>
    <col min="3335" max="3584" width="20.625" style="490"/>
    <col min="3585" max="3585" width="5.625" style="490" customWidth="1"/>
    <col min="3586" max="3586" width="31.75" style="490" customWidth="1"/>
    <col min="3587" max="3589" width="26" style="490" customWidth="1"/>
    <col min="3590" max="3590" width="10.625" style="490" customWidth="1"/>
    <col min="3591" max="3840" width="20.625" style="490"/>
    <col min="3841" max="3841" width="5.625" style="490" customWidth="1"/>
    <col min="3842" max="3842" width="31.75" style="490" customWidth="1"/>
    <col min="3843" max="3845" width="26" style="490" customWidth="1"/>
    <col min="3846" max="3846" width="10.625" style="490" customWidth="1"/>
    <col min="3847" max="4096" width="20.625" style="490"/>
    <col min="4097" max="4097" width="5.625" style="490" customWidth="1"/>
    <col min="4098" max="4098" width="31.75" style="490" customWidth="1"/>
    <col min="4099" max="4101" width="26" style="490" customWidth="1"/>
    <col min="4102" max="4102" width="10.625" style="490" customWidth="1"/>
    <col min="4103" max="4352" width="20.625" style="490"/>
    <col min="4353" max="4353" width="5.625" style="490" customWidth="1"/>
    <col min="4354" max="4354" width="31.75" style="490" customWidth="1"/>
    <col min="4355" max="4357" width="26" style="490" customWidth="1"/>
    <col min="4358" max="4358" width="10.625" style="490" customWidth="1"/>
    <col min="4359" max="4608" width="20.625" style="490"/>
    <col min="4609" max="4609" width="5.625" style="490" customWidth="1"/>
    <col min="4610" max="4610" width="31.75" style="490" customWidth="1"/>
    <col min="4611" max="4613" width="26" style="490" customWidth="1"/>
    <col min="4614" max="4614" width="10.625" style="490" customWidth="1"/>
    <col min="4615" max="4864" width="20.625" style="490"/>
    <col min="4865" max="4865" width="5.625" style="490" customWidth="1"/>
    <col min="4866" max="4866" width="31.75" style="490" customWidth="1"/>
    <col min="4867" max="4869" width="26" style="490" customWidth="1"/>
    <col min="4870" max="4870" width="10.625" style="490" customWidth="1"/>
    <col min="4871" max="5120" width="20.625" style="490"/>
    <col min="5121" max="5121" width="5.625" style="490" customWidth="1"/>
    <col min="5122" max="5122" width="31.75" style="490" customWidth="1"/>
    <col min="5123" max="5125" width="26" style="490" customWidth="1"/>
    <col min="5126" max="5126" width="10.625" style="490" customWidth="1"/>
    <col min="5127" max="5376" width="20.625" style="490"/>
    <col min="5377" max="5377" width="5.625" style="490" customWidth="1"/>
    <col min="5378" max="5378" width="31.75" style="490" customWidth="1"/>
    <col min="5379" max="5381" width="26" style="490" customWidth="1"/>
    <col min="5382" max="5382" width="10.625" style="490" customWidth="1"/>
    <col min="5383" max="5632" width="20.625" style="490"/>
    <col min="5633" max="5633" width="5.625" style="490" customWidth="1"/>
    <col min="5634" max="5634" width="31.75" style="490" customWidth="1"/>
    <col min="5635" max="5637" width="26" style="490" customWidth="1"/>
    <col min="5638" max="5638" width="10.625" style="490" customWidth="1"/>
    <col min="5639" max="5888" width="20.625" style="490"/>
    <col min="5889" max="5889" width="5.625" style="490" customWidth="1"/>
    <col min="5890" max="5890" width="31.75" style="490" customWidth="1"/>
    <col min="5891" max="5893" width="26" style="490" customWidth="1"/>
    <col min="5894" max="5894" width="10.625" style="490" customWidth="1"/>
    <col min="5895" max="6144" width="20.625" style="490"/>
    <col min="6145" max="6145" width="5.625" style="490" customWidth="1"/>
    <col min="6146" max="6146" width="31.75" style="490" customWidth="1"/>
    <col min="6147" max="6149" width="26" style="490" customWidth="1"/>
    <col min="6150" max="6150" width="10.625" style="490" customWidth="1"/>
    <col min="6151" max="6400" width="20.625" style="490"/>
    <col min="6401" max="6401" width="5.625" style="490" customWidth="1"/>
    <col min="6402" max="6402" width="31.75" style="490" customWidth="1"/>
    <col min="6403" max="6405" width="26" style="490" customWidth="1"/>
    <col min="6406" max="6406" width="10.625" style="490" customWidth="1"/>
    <col min="6407" max="6656" width="20.625" style="490"/>
    <col min="6657" max="6657" width="5.625" style="490" customWidth="1"/>
    <col min="6658" max="6658" width="31.75" style="490" customWidth="1"/>
    <col min="6659" max="6661" width="26" style="490" customWidth="1"/>
    <col min="6662" max="6662" width="10.625" style="490" customWidth="1"/>
    <col min="6663" max="6912" width="20.625" style="490"/>
    <col min="6913" max="6913" width="5.625" style="490" customWidth="1"/>
    <col min="6914" max="6914" width="31.75" style="490" customWidth="1"/>
    <col min="6915" max="6917" width="26" style="490" customWidth="1"/>
    <col min="6918" max="6918" width="10.625" style="490" customWidth="1"/>
    <col min="6919" max="7168" width="20.625" style="490"/>
    <col min="7169" max="7169" width="5.625" style="490" customWidth="1"/>
    <col min="7170" max="7170" width="31.75" style="490" customWidth="1"/>
    <col min="7171" max="7173" width="26" style="490" customWidth="1"/>
    <col min="7174" max="7174" width="10.625" style="490" customWidth="1"/>
    <col min="7175" max="7424" width="20.625" style="490"/>
    <col min="7425" max="7425" width="5.625" style="490" customWidth="1"/>
    <col min="7426" max="7426" width="31.75" style="490" customWidth="1"/>
    <col min="7427" max="7429" width="26" style="490" customWidth="1"/>
    <col min="7430" max="7430" width="10.625" style="490" customWidth="1"/>
    <col min="7431" max="7680" width="20.625" style="490"/>
    <col min="7681" max="7681" width="5.625" style="490" customWidth="1"/>
    <col min="7682" max="7682" width="31.75" style="490" customWidth="1"/>
    <col min="7683" max="7685" width="26" style="490" customWidth="1"/>
    <col min="7686" max="7686" width="10.625" style="490" customWidth="1"/>
    <col min="7687" max="7936" width="20.625" style="490"/>
    <col min="7937" max="7937" width="5.625" style="490" customWidth="1"/>
    <col min="7938" max="7938" width="31.75" style="490" customWidth="1"/>
    <col min="7939" max="7941" width="26" style="490" customWidth="1"/>
    <col min="7942" max="7942" width="10.625" style="490" customWidth="1"/>
    <col min="7943" max="8192" width="20.625" style="490"/>
    <col min="8193" max="8193" width="5.625" style="490" customWidth="1"/>
    <col min="8194" max="8194" width="31.75" style="490" customWidth="1"/>
    <col min="8195" max="8197" width="26" style="490" customWidth="1"/>
    <col min="8198" max="8198" width="10.625" style="490" customWidth="1"/>
    <col min="8199" max="8448" width="20.625" style="490"/>
    <col min="8449" max="8449" width="5.625" style="490" customWidth="1"/>
    <col min="8450" max="8450" width="31.75" style="490" customWidth="1"/>
    <col min="8451" max="8453" width="26" style="490" customWidth="1"/>
    <col min="8454" max="8454" width="10.625" style="490" customWidth="1"/>
    <col min="8455" max="8704" width="20.625" style="490"/>
    <col min="8705" max="8705" width="5.625" style="490" customWidth="1"/>
    <col min="8706" max="8706" width="31.75" style="490" customWidth="1"/>
    <col min="8707" max="8709" width="26" style="490" customWidth="1"/>
    <col min="8710" max="8710" width="10.625" style="490" customWidth="1"/>
    <col min="8711" max="8960" width="20.625" style="490"/>
    <col min="8961" max="8961" width="5.625" style="490" customWidth="1"/>
    <col min="8962" max="8962" width="31.75" style="490" customWidth="1"/>
    <col min="8963" max="8965" width="26" style="490" customWidth="1"/>
    <col min="8966" max="8966" width="10.625" style="490" customWidth="1"/>
    <col min="8967" max="9216" width="20.625" style="490"/>
    <col min="9217" max="9217" width="5.625" style="490" customWidth="1"/>
    <col min="9218" max="9218" width="31.75" style="490" customWidth="1"/>
    <col min="9219" max="9221" width="26" style="490" customWidth="1"/>
    <col min="9222" max="9222" width="10.625" style="490" customWidth="1"/>
    <col min="9223" max="9472" width="20.625" style="490"/>
    <col min="9473" max="9473" width="5.625" style="490" customWidth="1"/>
    <col min="9474" max="9474" width="31.75" style="490" customWidth="1"/>
    <col min="9475" max="9477" width="26" style="490" customWidth="1"/>
    <col min="9478" max="9478" width="10.625" style="490" customWidth="1"/>
    <col min="9479" max="9728" width="20.625" style="490"/>
    <col min="9729" max="9729" width="5.625" style="490" customWidth="1"/>
    <col min="9730" max="9730" width="31.75" style="490" customWidth="1"/>
    <col min="9731" max="9733" width="26" style="490" customWidth="1"/>
    <col min="9734" max="9734" width="10.625" style="490" customWidth="1"/>
    <col min="9735" max="9984" width="20.625" style="490"/>
    <col min="9985" max="9985" width="5.625" style="490" customWidth="1"/>
    <col min="9986" max="9986" width="31.75" style="490" customWidth="1"/>
    <col min="9987" max="9989" width="26" style="490" customWidth="1"/>
    <col min="9990" max="9990" width="10.625" style="490" customWidth="1"/>
    <col min="9991" max="10240" width="20.625" style="490"/>
    <col min="10241" max="10241" width="5.625" style="490" customWidth="1"/>
    <col min="10242" max="10242" width="31.75" style="490" customWidth="1"/>
    <col min="10243" max="10245" width="26" style="490" customWidth="1"/>
    <col min="10246" max="10246" width="10.625" style="490" customWidth="1"/>
    <col min="10247" max="10496" width="20.625" style="490"/>
    <col min="10497" max="10497" width="5.625" style="490" customWidth="1"/>
    <col min="10498" max="10498" width="31.75" style="490" customWidth="1"/>
    <col min="10499" max="10501" width="26" style="490" customWidth="1"/>
    <col min="10502" max="10502" width="10.625" style="490" customWidth="1"/>
    <col min="10503" max="10752" width="20.625" style="490"/>
    <col min="10753" max="10753" width="5.625" style="490" customWidth="1"/>
    <col min="10754" max="10754" width="31.75" style="490" customWidth="1"/>
    <col min="10755" max="10757" width="26" style="490" customWidth="1"/>
    <col min="10758" max="10758" width="10.625" style="490" customWidth="1"/>
    <col min="10759" max="11008" width="20.625" style="490"/>
    <col min="11009" max="11009" width="5.625" style="490" customWidth="1"/>
    <col min="11010" max="11010" width="31.75" style="490" customWidth="1"/>
    <col min="11011" max="11013" width="26" style="490" customWidth="1"/>
    <col min="11014" max="11014" width="10.625" style="490" customWidth="1"/>
    <col min="11015" max="11264" width="20.625" style="490"/>
    <col min="11265" max="11265" width="5.625" style="490" customWidth="1"/>
    <col min="11266" max="11266" width="31.75" style="490" customWidth="1"/>
    <col min="11267" max="11269" width="26" style="490" customWidth="1"/>
    <col min="11270" max="11270" width="10.625" style="490" customWidth="1"/>
    <col min="11271" max="11520" width="20.625" style="490"/>
    <col min="11521" max="11521" width="5.625" style="490" customWidth="1"/>
    <col min="11522" max="11522" width="31.75" style="490" customWidth="1"/>
    <col min="11523" max="11525" width="26" style="490" customWidth="1"/>
    <col min="11526" max="11526" width="10.625" style="490" customWidth="1"/>
    <col min="11527" max="11776" width="20.625" style="490"/>
    <col min="11777" max="11777" width="5.625" style="490" customWidth="1"/>
    <col min="11778" max="11778" width="31.75" style="490" customWidth="1"/>
    <col min="11779" max="11781" width="26" style="490" customWidth="1"/>
    <col min="11782" max="11782" width="10.625" style="490" customWidth="1"/>
    <col min="11783" max="12032" width="20.625" style="490"/>
    <col min="12033" max="12033" width="5.625" style="490" customWidth="1"/>
    <col min="12034" max="12034" width="31.75" style="490" customWidth="1"/>
    <col min="12035" max="12037" width="26" style="490" customWidth="1"/>
    <col min="12038" max="12038" width="10.625" style="490" customWidth="1"/>
    <col min="12039" max="12288" width="20.625" style="490"/>
    <col min="12289" max="12289" width="5.625" style="490" customWidth="1"/>
    <col min="12290" max="12290" width="31.75" style="490" customWidth="1"/>
    <col min="12291" max="12293" width="26" style="490" customWidth="1"/>
    <col min="12294" max="12294" width="10.625" style="490" customWidth="1"/>
    <col min="12295" max="12544" width="20.625" style="490"/>
    <col min="12545" max="12545" width="5.625" style="490" customWidth="1"/>
    <col min="12546" max="12546" width="31.75" style="490" customWidth="1"/>
    <col min="12547" max="12549" width="26" style="490" customWidth="1"/>
    <col min="12550" max="12550" width="10.625" style="490" customWidth="1"/>
    <col min="12551" max="12800" width="20.625" style="490"/>
    <col min="12801" max="12801" width="5.625" style="490" customWidth="1"/>
    <col min="12802" max="12802" width="31.75" style="490" customWidth="1"/>
    <col min="12803" max="12805" width="26" style="490" customWidth="1"/>
    <col min="12806" max="12806" width="10.625" style="490" customWidth="1"/>
    <col min="12807" max="13056" width="20.625" style="490"/>
    <col min="13057" max="13057" width="5.625" style="490" customWidth="1"/>
    <col min="13058" max="13058" width="31.75" style="490" customWidth="1"/>
    <col min="13059" max="13061" width="26" style="490" customWidth="1"/>
    <col min="13062" max="13062" width="10.625" style="490" customWidth="1"/>
    <col min="13063" max="13312" width="20.625" style="490"/>
    <col min="13313" max="13313" width="5.625" style="490" customWidth="1"/>
    <col min="13314" max="13314" width="31.75" style="490" customWidth="1"/>
    <col min="13315" max="13317" width="26" style="490" customWidth="1"/>
    <col min="13318" max="13318" width="10.625" style="490" customWidth="1"/>
    <col min="13319" max="13568" width="20.625" style="490"/>
    <col min="13569" max="13569" width="5.625" style="490" customWidth="1"/>
    <col min="13570" max="13570" width="31.75" style="490" customWidth="1"/>
    <col min="13571" max="13573" width="26" style="490" customWidth="1"/>
    <col min="13574" max="13574" width="10.625" style="490" customWidth="1"/>
    <col min="13575" max="13824" width="20.625" style="490"/>
    <col min="13825" max="13825" width="5.625" style="490" customWidth="1"/>
    <col min="13826" max="13826" width="31.75" style="490" customWidth="1"/>
    <col min="13827" max="13829" width="26" style="490" customWidth="1"/>
    <col min="13830" max="13830" width="10.625" style="490" customWidth="1"/>
    <col min="13831" max="14080" width="20.625" style="490"/>
    <col min="14081" max="14081" width="5.625" style="490" customWidth="1"/>
    <col min="14082" max="14082" width="31.75" style="490" customWidth="1"/>
    <col min="14083" max="14085" width="26" style="490" customWidth="1"/>
    <col min="14086" max="14086" width="10.625" style="490" customWidth="1"/>
    <col min="14087" max="14336" width="20.625" style="490"/>
    <col min="14337" max="14337" width="5.625" style="490" customWidth="1"/>
    <col min="14338" max="14338" width="31.75" style="490" customWidth="1"/>
    <col min="14339" max="14341" width="26" style="490" customWidth="1"/>
    <col min="14342" max="14342" width="10.625" style="490" customWidth="1"/>
    <col min="14343" max="14592" width="20.625" style="490"/>
    <col min="14593" max="14593" width="5.625" style="490" customWidth="1"/>
    <col min="14594" max="14594" width="31.75" style="490" customWidth="1"/>
    <col min="14595" max="14597" width="26" style="490" customWidth="1"/>
    <col min="14598" max="14598" width="10.625" style="490" customWidth="1"/>
    <col min="14599" max="14848" width="20.625" style="490"/>
    <col min="14849" max="14849" width="5.625" style="490" customWidth="1"/>
    <col min="14850" max="14850" width="31.75" style="490" customWidth="1"/>
    <col min="14851" max="14853" width="26" style="490" customWidth="1"/>
    <col min="14854" max="14854" width="10.625" style="490" customWidth="1"/>
    <col min="14855" max="15104" width="20.625" style="490"/>
    <col min="15105" max="15105" width="5.625" style="490" customWidth="1"/>
    <col min="15106" max="15106" width="31.75" style="490" customWidth="1"/>
    <col min="15107" max="15109" width="26" style="490" customWidth="1"/>
    <col min="15110" max="15110" width="10.625" style="490" customWidth="1"/>
    <col min="15111" max="15360" width="20.625" style="490"/>
    <col min="15361" max="15361" width="5.625" style="490" customWidth="1"/>
    <col min="15362" max="15362" width="31.75" style="490" customWidth="1"/>
    <col min="15363" max="15365" width="26" style="490" customWidth="1"/>
    <col min="15366" max="15366" width="10.625" style="490" customWidth="1"/>
    <col min="15367" max="15616" width="20.625" style="490"/>
    <col min="15617" max="15617" width="5.625" style="490" customWidth="1"/>
    <col min="15618" max="15618" width="31.75" style="490" customWidth="1"/>
    <col min="15619" max="15621" width="26" style="490" customWidth="1"/>
    <col min="15622" max="15622" width="10.625" style="490" customWidth="1"/>
    <col min="15623" max="15872" width="20.625" style="490"/>
    <col min="15873" max="15873" width="5.625" style="490" customWidth="1"/>
    <col min="15874" max="15874" width="31.75" style="490" customWidth="1"/>
    <col min="15875" max="15877" width="26" style="490" customWidth="1"/>
    <col min="15878" max="15878" width="10.625" style="490" customWidth="1"/>
    <col min="15879" max="16128" width="20.625" style="490"/>
    <col min="16129" max="16129" width="5.625" style="490" customWidth="1"/>
    <col min="16130" max="16130" width="31.75" style="490" customWidth="1"/>
    <col min="16131" max="16133" width="26" style="490" customWidth="1"/>
    <col min="16134" max="16134" width="10.625" style="490" customWidth="1"/>
    <col min="16135" max="16384" width="20.625" style="490"/>
  </cols>
  <sheetData>
    <row r="1" spans="1:7" s="488" customFormat="1" ht="21">
      <c r="A1" s="488" t="s">
        <v>643</v>
      </c>
      <c r="C1" s="489" t="s">
        <v>644</v>
      </c>
      <c r="D1" s="489"/>
    </row>
    <row r="2" spans="1:7">
      <c r="A2" s="490" t="str">
        <f>清單!F1</f>
        <v>○○縣○○鄉農會信用部</v>
      </c>
      <c r="C2" s="491" t="str">
        <f>"檢查基準日："&amp;TEXT(清單!F2,"eeee年mm月dd日")</f>
        <v>檢查基準日：110年03月31日</v>
      </c>
      <c r="D2" s="491" t="e">
        <f>"檢查基準日："&amp;TEXT([1]清單!#REF!,"eeee年mm月dd日")</f>
        <v>#REF!</v>
      </c>
      <c r="F2" s="492" t="s">
        <v>645</v>
      </c>
    </row>
    <row r="3" spans="1:7">
      <c r="A3" s="493" t="s">
        <v>290</v>
      </c>
      <c r="B3" s="494"/>
      <c r="C3" s="495">
        <f>DATE(YEAR(清單!F2)-2,12,31)</f>
        <v>43830</v>
      </c>
      <c r="D3" s="495">
        <f>DATE(YEAR(清單!F2)-1,12,31)</f>
        <v>44196</v>
      </c>
      <c r="E3" s="496">
        <f>清單!F2</f>
        <v>44286</v>
      </c>
      <c r="F3" s="497"/>
    </row>
    <row r="4" spans="1:7" ht="18" customHeight="1">
      <c r="A4" s="498"/>
      <c r="B4" s="499"/>
      <c r="C4" s="500" t="s">
        <v>646</v>
      </c>
      <c r="D4" s="500" t="s">
        <v>646</v>
      </c>
      <c r="E4" s="500" t="s">
        <v>646</v>
      </c>
      <c r="F4" s="500" t="s">
        <v>647</v>
      </c>
    </row>
    <row r="5" spans="1:7" ht="29.25" customHeight="1">
      <c r="A5" s="501" t="s">
        <v>648</v>
      </c>
      <c r="B5" s="502"/>
      <c r="C5" s="503"/>
      <c r="D5" s="503"/>
      <c r="E5" s="503"/>
      <c r="F5" s="504">
        <f t="shared" ref="F5:F13" si="0">E5/MAX(1,$E$16)</f>
        <v>0</v>
      </c>
      <c r="G5" s="505"/>
    </row>
    <row r="6" spans="1:7" ht="29.25" customHeight="1">
      <c r="A6" s="501" t="s">
        <v>649</v>
      </c>
      <c r="B6" s="502"/>
      <c r="C6" s="503"/>
      <c r="D6" s="503"/>
      <c r="E6" s="503"/>
      <c r="F6" s="504">
        <f t="shared" si="0"/>
        <v>0</v>
      </c>
      <c r="G6" s="505"/>
    </row>
    <row r="7" spans="1:7" ht="29.25" customHeight="1">
      <c r="A7" s="501" t="s">
        <v>650</v>
      </c>
      <c r="B7" s="502"/>
      <c r="C7" s="503"/>
      <c r="D7" s="503"/>
      <c r="E7" s="503"/>
      <c r="F7" s="504">
        <f t="shared" si="0"/>
        <v>0</v>
      </c>
      <c r="G7" s="505"/>
    </row>
    <row r="8" spans="1:7" ht="29.25" customHeight="1">
      <c r="A8" s="501" t="s">
        <v>651</v>
      </c>
      <c r="B8" s="502"/>
      <c r="C8" s="503"/>
      <c r="D8" s="503"/>
      <c r="E8" s="503"/>
      <c r="F8" s="504">
        <f t="shared" si="0"/>
        <v>0</v>
      </c>
      <c r="G8" s="505"/>
    </row>
    <row r="9" spans="1:7" ht="29.25" customHeight="1">
      <c r="A9" s="501" t="s">
        <v>652</v>
      </c>
      <c r="B9" s="501"/>
      <c r="C9" s="503"/>
      <c r="D9" s="503"/>
      <c r="E9" s="503"/>
      <c r="F9" s="504">
        <f t="shared" si="0"/>
        <v>0</v>
      </c>
      <c r="G9" s="505"/>
    </row>
    <row r="10" spans="1:7" ht="29.25" customHeight="1">
      <c r="A10" s="501" t="s">
        <v>653</v>
      </c>
      <c r="B10" s="501"/>
      <c r="C10" s="503"/>
      <c r="D10" s="503"/>
      <c r="E10" s="503"/>
      <c r="F10" s="504">
        <f t="shared" si="0"/>
        <v>0</v>
      </c>
      <c r="G10" s="505"/>
    </row>
    <row r="11" spans="1:7" ht="29.25" customHeight="1">
      <c r="A11" s="501" t="s">
        <v>654</v>
      </c>
      <c r="B11" s="501"/>
      <c r="C11" s="503"/>
      <c r="D11" s="503"/>
      <c r="E11" s="503"/>
      <c r="F11" s="504">
        <f t="shared" si="0"/>
        <v>0</v>
      </c>
      <c r="G11" s="505"/>
    </row>
    <row r="12" spans="1:7" ht="29.25" customHeight="1">
      <c r="A12" s="501" t="s">
        <v>655</v>
      </c>
      <c r="B12" s="501"/>
      <c r="C12" s="503"/>
      <c r="D12" s="503"/>
      <c r="E12" s="503"/>
      <c r="F12" s="504">
        <f t="shared" si="0"/>
        <v>0</v>
      </c>
      <c r="G12" s="505"/>
    </row>
    <row r="13" spans="1:7" ht="29.25" customHeight="1">
      <c r="A13" s="501" t="s">
        <v>656</v>
      </c>
      <c r="B13" s="501"/>
      <c r="C13" s="503"/>
      <c r="D13" s="503"/>
      <c r="E13" s="503"/>
      <c r="F13" s="504">
        <f t="shared" si="0"/>
        <v>0</v>
      </c>
      <c r="G13" s="505"/>
    </row>
    <row r="14" spans="1:7" ht="29.25" customHeight="1">
      <c r="A14" s="501"/>
      <c r="B14" s="501"/>
      <c r="C14" s="503"/>
      <c r="D14" s="503"/>
      <c r="E14" s="503"/>
      <c r="F14" s="504"/>
      <c r="G14" s="505"/>
    </row>
    <row r="15" spans="1:7" ht="29.25" customHeight="1">
      <c r="A15" s="501"/>
      <c r="B15" s="502"/>
      <c r="C15" s="503"/>
      <c r="D15" s="503"/>
      <c r="E15" s="503"/>
      <c r="F15" s="504"/>
    </row>
    <row r="16" spans="1:7" ht="29.25" customHeight="1">
      <c r="A16" s="506" t="s">
        <v>300</v>
      </c>
      <c r="B16" s="507"/>
      <c r="C16" s="508">
        <f>SUM(C5:C15)</f>
        <v>0</v>
      </c>
      <c r="D16" s="508">
        <f>SUM(D5:D15)</f>
        <v>0</v>
      </c>
      <c r="E16" s="508">
        <f>SUM(E5:E15)</f>
        <v>0</v>
      </c>
      <c r="F16" s="509">
        <f>E16/MAX(1,$E$16)</f>
        <v>0</v>
      </c>
    </row>
    <row r="17" spans="1:6" ht="14.25" customHeight="1">
      <c r="A17" s="510"/>
      <c r="B17" s="511"/>
      <c r="C17" s="511"/>
      <c r="D17" s="511"/>
      <c r="E17" s="511"/>
      <c r="F17" s="512"/>
    </row>
    <row r="18" spans="1:6">
      <c r="A18" s="513" t="s">
        <v>657</v>
      </c>
      <c r="B18" s="514"/>
      <c r="C18" s="514"/>
      <c r="D18" s="514"/>
      <c r="E18" s="514"/>
      <c r="F18" s="515"/>
    </row>
    <row r="19" spans="1:6">
      <c r="A19" s="513"/>
      <c r="B19" s="514"/>
      <c r="C19" s="514"/>
      <c r="D19" s="514"/>
      <c r="E19" s="514"/>
      <c r="F19" s="515"/>
    </row>
    <row r="20" spans="1:6">
      <c r="A20" s="513"/>
      <c r="B20" s="514"/>
      <c r="C20" s="514"/>
      <c r="D20" s="514"/>
      <c r="E20" s="514"/>
      <c r="F20" s="515"/>
    </row>
    <row r="21" spans="1:6">
      <c r="A21" s="513" t="s">
        <v>658</v>
      </c>
      <c r="B21" s="514"/>
      <c r="C21" s="514"/>
      <c r="D21" s="514"/>
      <c r="E21" s="514"/>
      <c r="F21" s="515"/>
    </row>
    <row r="22" spans="1:6">
      <c r="A22" s="513"/>
      <c r="B22" s="514"/>
      <c r="C22" s="514"/>
      <c r="D22" s="514"/>
      <c r="E22" s="514"/>
      <c r="F22" s="515"/>
    </row>
    <row r="23" spans="1:6">
      <c r="A23" s="516"/>
      <c r="B23" s="517"/>
      <c r="C23" s="517"/>
      <c r="D23" s="517"/>
      <c r="E23" s="517"/>
      <c r="F23" s="518"/>
    </row>
  </sheetData>
  <mergeCells count="16">
    <mergeCell ref="A13:B13"/>
    <mergeCell ref="A14:B14"/>
    <mergeCell ref="A15:B15"/>
    <mergeCell ref="A16:B16"/>
    <mergeCell ref="A7:B7"/>
    <mergeCell ref="A8:B8"/>
    <mergeCell ref="A9:B9"/>
    <mergeCell ref="A10:B10"/>
    <mergeCell ref="A11:B11"/>
    <mergeCell ref="A12:B12"/>
    <mergeCell ref="C1:D1"/>
    <mergeCell ref="C2:D2"/>
    <mergeCell ref="A3:B4"/>
    <mergeCell ref="E3:F3"/>
    <mergeCell ref="A5:B5"/>
    <mergeCell ref="A6:B6"/>
  </mergeCells>
  <phoneticPr fontId="6" type="noConversion"/>
  <printOptions horizontalCentered="1"/>
  <pageMargins left="0.94488188976377963" right="0.19685039370078741" top="0.19685039370078741" bottom="0.43307086614173229" header="0.15748031496062992" footer="0.15748031496062992"/>
  <pageSetup paperSize="9" orientation="landscape" r:id="rId1"/>
  <headerFooter alignWithMargins="0">
    <oddHeader>&amp;R&amp;"Times New Roman,粗體"104.3</oddHeader>
    <oddFooter>&amp;L&amp;"標楷體,粗體"        主管：&amp;C&amp;"標楷體,粗體"    填表人：                     填表人電話：&amp;R&amp;"標楷體,粗體"110.3.31版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6" workbookViewId="0">
      <selection activeCell="F32" sqref="F32"/>
    </sheetView>
  </sheetViews>
  <sheetFormatPr defaultColWidth="8" defaultRowHeight="16.5"/>
  <cols>
    <col min="1" max="1" width="29.5" style="11" customWidth="1"/>
    <col min="2" max="2" width="12" style="11" customWidth="1"/>
    <col min="3" max="3" width="15" style="11" customWidth="1"/>
    <col min="4" max="4" width="9.75" style="11" customWidth="1"/>
    <col min="5" max="5" width="32.625" style="11" customWidth="1"/>
    <col min="6" max="6" width="19.5" style="11" customWidth="1"/>
    <col min="7" max="7" width="8" style="11" customWidth="1"/>
    <col min="8" max="16384" width="8" style="11"/>
  </cols>
  <sheetData>
    <row r="1" spans="1:6" ht="21">
      <c r="A1" s="8" t="s">
        <v>9</v>
      </c>
      <c r="D1" s="10" t="s">
        <v>10</v>
      </c>
    </row>
    <row r="2" spans="1:6">
      <c r="A2" s="17" t="str">
        <f>清單!F1</f>
        <v>○○縣○○鄉農會信用部</v>
      </c>
      <c r="B2" s="35"/>
      <c r="C2" s="35"/>
      <c r="D2" s="17" t="str">
        <f>"檢查基準日："&amp;TEXT(清單!F2,"eeee年mm月dd日")</f>
        <v>檢查基準日：110年03月31日</v>
      </c>
      <c r="E2" s="35"/>
      <c r="F2" s="2" t="s">
        <v>45</v>
      </c>
    </row>
    <row r="3" spans="1:6">
      <c r="A3" s="258" t="s">
        <v>82</v>
      </c>
      <c r="B3" s="340"/>
      <c r="C3" s="340"/>
      <c r="D3" s="259" t="s">
        <v>46</v>
      </c>
      <c r="E3" s="260"/>
      <c r="F3" s="261"/>
    </row>
    <row r="4" spans="1:6" s="37" customFormat="1">
      <c r="A4" s="262" t="s">
        <v>83</v>
      </c>
      <c r="B4" s="341" t="s">
        <v>3</v>
      </c>
      <c r="C4" s="341"/>
      <c r="D4" s="341"/>
      <c r="E4" s="262" t="s">
        <v>63</v>
      </c>
      <c r="F4" s="262" t="s">
        <v>84</v>
      </c>
    </row>
    <row r="5" spans="1:6">
      <c r="A5" s="339" t="s">
        <v>85</v>
      </c>
      <c r="B5" s="39" t="s">
        <v>86</v>
      </c>
      <c r="C5" s="40"/>
      <c r="D5" s="41" t="s">
        <v>87</v>
      </c>
      <c r="E5" s="42"/>
      <c r="F5" s="43">
        <f>E5/MAX(1,$B$3)</f>
        <v>0</v>
      </c>
    </row>
    <row r="6" spans="1:6">
      <c r="A6" s="339"/>
      <c r="B6" s="39" t="s">
        <v>88</v>
      </c>
      <c r="C6" s="40"/>
      <c r="D6" s="41" t="s">
        <v>87</v>
      </c>
      <c r="E6" s="42"/>
      <c r="F6" s="43">
        <f>E6/MAX(1,$B$3)</f>
        <v>0</v>
      </c>
    </row>
    <row r="7" spans="1:6">
      <c r="A7" s="339"/>
      <c r="B7" s="39" t="s">
        <v>89</v>
      </c>
      <c r="C7" s="40"/>
      <c r="D7" s="41" t="s">
        <v>87</v>
      </c>
      <c r="E7" s="42"/>
      <c r="F7" s="43">
        <f>E7/MAX(1,$B$3)</f>
        <v>0</v>
      </c>
    </row>
    <row r="8" spans="1:6">
      <c r="A8" s="339"/>
      <c r="B8" s="335" t="s">
        <v>90</v>
      </c>
      <c r="C8" s="335"/>
      <c r="D8" s="335"/>
      <c r="E8" s="44"/>
      <c r="F8" s="45"/>
    </row>
    <row r="9" spans="1:6">
      <c r="A9" s="339"/>
      <c r="B9" s="335" t="s">
        <v>91</v>
      </c>
      <c r="C9" s="335"/>
      <c r="D9" s="335"/>
      <c r="E9" s="42"/>
      <c r="F9" s="43">
        <f>E9/MAX(1,$B$3)</f>
        <v>0</v>
      </c>
    </row>
    <row r="10" spans="1:6">
      <c r="A10" s="339" t="s">
        <v>92</v>
      </c>
      <c r="B10" s="335" t="s">
        <v>93</v>
      </c>
      <c r="C10" s="335"/>
      <c r="D10" s="335"/>
      <c r="E10" s="42"/>
      <c r="F10" s="43">
        <f>E10/MAX(1,$B$3)</f>
        <v>0</v>
      </c>
    </row>
    <row r="11" spans="1:6">
      <c r="A11" s="339"/>
      <c r="B11" s="335" t="s">
        <v>94</v>
      </c>
      <c r="C11" s="335"/>
      <c r="D11" s="335"/>
      <c r="E11" s="42"/>
      <c r="F11" s="43">
        <f>E11/MAX(1,$B$3)</f>
        <v>0</v>
      </c>
    </row>
    <row r="12" spans="1:6">
      <c r="A12" s="339"/>
      <c r="B12" s="335" t="s">
        <v>95</v>
      </c>
      <c r="C12" s="335"/>
      <c r="D12" s="335"/>
      <c r="E12" s="42"/>
      <c r="F12" s="43"/>
    </row>
    <row r="13" spans="1:6" ht="16.5" customHeight="1">
      <c r="A13" s="339"/>
      <c r="B13" s="335" t="s">
        <v>96</v>
      </c>
      <c r="C13" s="335"/>
      <c r="D13" s="335"/>
      <c r="E13" s="42"/>
      <c r="F13" s="43"/>
    </row>
    <row r="14" spans="1:6" ht="16.5" customHeight="1">
      <c r="A14" s="339"/>
      <c r="B14" s="335" t="s">
        <v>97</v>
      </c>
      <c r="C14" s="335"/>
      <c r="D14" s="335"/>
      <c r="E14" s="42"/>
      <c r="F14" s="43"/>
    </row>
    <row r="15" spans="1:6">
      <c r="A15" s="339"/>
      <c r="B15" s="335" t="s">
        <v>98</v>
      </c>
      <c r="C15" s="335"/>
      <c r="D15" s="335"/>
      <c r="E15" s="42"/>
      <c r="F15" s="43">
        <f>E15/MAX(1,$B$3)</f>
        <v>0</v>
      </c>
    </row>
    <row r="16" spans="1:6">
      <c r="A16" s="339"/>
      <c r="B16" s="335" t="s">
        <v>91</v>
      </c>
      <c r="C16" s="335"/>
      <c r="D16" s="335"/>
      <c r="E16" s="44"/>
      <c r="F16" s="45"/>
    </row>
    <row r="17" spans="1:6">
      <c r="A17" s="339"/>
      <c r="B17" s="335" t="s">
        <v>40</v>
      </c>
      <c r="C17" s="335"/>
      <c r="D17" s="335"/>
      <c r="E17" s="42"/>
      <c r="F17" s="43">
        <f t="shared" ref="F17:F25" si="0">E17/MAX(1,$B$3)</f>
        <v>0</v>
      </c>
    </row>
    <row r="18" spans="1:6">
      <c r="A18" s="339" t="s">
        <v>99</v>
      </c>
      <c r="B18" s="335" t="s">
        <v>100</v>
      </c>
      <c r="C18" s="335"/>
      <c r="D18" s="335"/>
      <c r="E18" s="42"/>
      <c r="F18" s="43">
        <f t="shared" si="0"/>
        <v>0</v>
      </c>
    </row>
    <row r="19" spans="1:6">
      <c r="A19" s="339"/>
      <c r="B19" s="335" t="s">
        <v>101</v>
      </c>
      <c r="C19" s="335"/>
      <c r="D19" s="335"/>
      <c r="E19" s="42"/>
      <c r="F19" s="43">
        <f t="shared" si="0"/>
        <v>0</v>
      </c>
    </row>
    <row r="20" spans="1:6">
      <c r="A20" s="339"/>
      <c r="B20" s="335" t="s">
        <v>102</v>
      </c>
      <c r="C20" s="335"/>
      <c r="D20" s="335"/>
      <c r="E20" s="42"/>
      <c r="F20" s="43">
        <f t="shared" si="0"/>
        <v>0</v>
      </c>
    </row>
    <row r="21" spans="1:6">
      <c r="A21" s="46"/>
      <c r="B21" s="335" t="s">
        <v>103</v>
      </c>
      <c r="C21" s="335"/>
      <c r="D21" s="335"/>
      <c r="E21" s="42"/>
      <c r="F21" s="43">
        <f t="shared" si="0"/>
        <v>0</v>
      </c>
    </row>
    <row r="22" spans="1:6">
      <c r="A22" s="47" t="s">
        <v>78</v>
      </c>
      <c r="B22" s="335" t="s">
        <v>104</v>
      </c>
      <c r="C22" s="335"/>
      <c r="D22" s="335"/>
      <c r="E22" s="42"/>
      <c r="F22" s="43">
        <f t="shared" si="0"/>
        <v>0</v>
      </c>
    </row>
    <row r="23" spans="1:6">
      <c r="A23" s="47" t="s">
        <v>79</v>
      </c>
      <c r="B23" s="335" t="s">
        <v>105</v>
      </c>
      <c r="C23" s="335"/>
      <c r="D23" s="335"/>
      <c r="E23" s="42"/>
      <c r="F23" s="43">
        <f t="shared" si="0"/>
        <v>0</v>
      </c>
    </row>
    <row r="24" spans="1:6">
      <c r="A24" s="48"/>
      <c r="B24" s="335" t="s">
        <v>106</v>
      </c>
      <c r="C24" s="335"/>
      <c r="D24" s="335"/>
      <c r="E24" s="42"/>
      <c r="F24" s="43">
        <f t="shared" si="0"/>
        <v>0</v>
      </c>
    </row>
    <row r="25" spans="1:6">
      <c r="A25" s="49"/>
      <c r="B25" s="335" t="s">
        <v>107</v>
      </c>
      <c r="C25" s="335"/>
      <c r="D25" s="335"/>
      <c r="E25" s="42"/>
      <c r="F25" s="43">
        <f t="shared" si="0"/>
        <v>0</v>
      </c>
    </row>
    <row r="26" spans="1:6">
      <c r="A26" s="9" t="s">
        <v>108</v>
      </c>
      <c r="B26" s="50"/>
      <c r="C26" s="50"/>
      <c r="D26" s="50"/>
      <c r="E26" s="50"/>
      <c r="F26" s="50"/>
    </row>
    <row r="27" spans="1:6" ht="30.75" customHeight="1">
      <c r="A27" s="336" t="s">
        <v>640</v>
      </c>
      <c r="B27" s="336"/>
      <c r="C27" s="336"/>
      <c r="D27" s="336"/>
      <c r="E27" s="336"/>
      <c r="F27" s="336"/>
    </row>
    <row r="28" spans="1:6" customFormat="1" ht="19.5" customHeight="1">
      <c r="A28" s="11"/>
      <c r="B28" s="335" t="s">
        <v>109</v>
      </c>
      <c r="C28" s="335"/>
      <c r="D28" s="335"/>
      <c r="E28" s="42"/>
      <c r="F28" s="11"/>
    </row>
    <row r="29" spans="1:6" customFormat="1">
      <c r="A29" s="11"/>
      <c r="B29" s="335" t="s">
        <v>110</v>
      </c>
      <c r="C29" s="335"/>
      <c r="D29" s="335"/>
      <c r="E29" s="42"/>
      <c r="F29" s="11"/>
    </row>
    <row r="30" spans="1:6" customFormat="1">
      <c r="A30" s="11"/>
      <c r="B30" s="337" t="s">
        <v>111</v>
      </c>
      <c r="C30" s="337"/>
      <c r="D30" s="337"/>
      <c r="E30" s="324"/>
      <c r="F30" s="11"/>
    </row>
    <row r="31" spans="1:6" customFormat="1">
      <c r="A31" s="11"/>
      <c r="B31" s="338" t="s">
        <v>112</v>
      </c>
      <c r="C31" s="338"/>
      <c r="D31" s="338"/>
      <c r="E31" s="324"/>
      <c r="F31" s="11"/>
    </row>
    <row r="32" spans="1:6" customFormat="1" ht="21" customHeight="1">
      <c r="A32" s="11"/>
      <c r="B32" s="334" t="s">
        <v>113</v>
      </c>
      <c r="C32" s="334"/>
      <c r="D32" s="334"/>
      <c r="E32" s="42"/>
      <c r="F32" s="11"/>
    </row>
    <row r="36" spans="1:6" customFormat="1">
      <c r="A36" s="50"/>
      <c r="B36" s="50"/>
      <c r="C36" s="11"/>
      <c r="D36" s="11"/>
      <c r="E36" s="11"/>
      <c r="F36" s="11"/>
    </row>
    <row r="37" spans="1:6" customFormat="1">
      <c r="A37" s="50"/>
      <c r="B37" s="50"/>
      <c r="C37" s="50"/>
      <c r="D37" s="50"/>
      <c r="E37" s="50"/>
      <c r="F37" s="50"/>
    </row>
  </sheetData>
  <mergeCells count="30">
    <mergeCell ref="B3:C3"/>
    <mergeCell ref="B4:D4"/>
    <mergeCell ref="A5:A9"/>
    <mergeCell ref="B8:D8"/>
    <mergeCell ref="B9:D9"/>
    <mergeCell ref="B14:D14"/>
    <mergeCell ref="B15:D15"/>
    <mergeCell ref="B16:D16"/>
    <mergeCell ref="B17:D17"/>
    <mergeCell ref="A18:A20"/>
    <mergeCell ref="B18:D18"/>
    <mergeCell ref="B19:D19"/>
    <mergeCell ref="B20:D20"/>
    <mergeCell ref="A10:A17"/>
    <mergeCell ref="B10:D10"/>
    <mergeCell ref="B11:D11"/>
    <mergeCell ref="B12:D12"/>
    <mergeCell ref="B13:D13"/>
    <mergeCell ref="B32:D32"/>
    <mergeCell ref="B21:D21"/>
    <mergeCell ref="B22:D22"/>
    <mergeCell ref="B23:D23"/>
    <mergeCell ref="B24:D24"/>
    <mergeCell ref="B25:D25"/>
    <mergeCell ref="A27:F27"/>
    <mergeCell ref="B28:D28"/>
    <mergeCell ref="B29:D29"/>
    <mergeCell ref="B30:D30"/>
    <mergeCell ref="E30:E31"/>
    <mergeCell ref="B31:D31"/>
  </mergeCells>
  <phoneticPr fontId="6" type="noConversion"/>
  <pageMargins left="0.98425196850393704" right="0.19685039370078741" top="0.15748031496062992" bottom="0.39370078740157483" header="0.15748031496062992" footer="0.15748031496062992"/>
  <pageSetup paperSize="9" fitToWidth="0" fitToHeight="0" orientation="landscape" r:id="rId1"/>
  <headerFooter alignWithMargins="0">
    <oddFooter>&amp;L&amp;"標楷體,粗體"主管：&amp;C&amp;"標楷體,粗體"    填表人：                     填表人電話：&amp;R&amp;"標楷體,粗體"110.3.31版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A10" sqref="A10:F10"/>
    </sheetView>
  </sheetViews>
  <sheetFormatPr defaultColWidth="8" defaultRowHeight="16.5"/>
  <cols>
    <col min="1" max="1" width="29.5" style="11" customWidth="1"/>
    <col min="2" max="4" width="11.625" style="11" customWidth="1"/>
    <col min="5" max="6" width="13.75" style="11" customWidth="1"/>
    <col min="7" max="8" width="8" style="11" customWidth="1"/>
    <col min="9" max="9" width="26.125" style="11" customWidth="1"/>
    <col min="10" max="10" width="8" style="11" customWidth="1"/>
    <col min="11" max="16384" width="8" style="11"/>
  </cols>
  <sheetData>
    <row r="1" spans="1:9" ht="21">
      <c r="A1" s="215" t="s">
        <v>444</v>
      </c>
    </row>
    <row r="2" spans="1:9" ht="19.5">
      <c r="A2" s="52"/>
      <c r="B2" s="345" t="str">
        <f>"檢查基準日："&amp;TEXT(清單!F2,"eeee年mm月dd日")</f>
        <v>檢查基準日：110年03月31日</v>
      </c>
      <c r="C2" s="345"/>
      <c r="D2" s="345"/>
    </row>
    <row r="3" spans="1:9" s="9" customFormat="1">
      <c r="A3" s="9" t="str">
        <f>清單!F1</f>
        <v>○○縣○○鄉農會信用部</v>
      </c>
    </row>
    <row r="4" spans="1:9" ht="19.5">
      <c r="A4" s="52" t="s">
        <v>114</v>
      </c>
      <c r="B4" s="54"/>
      <c r="C4" s="54"/>
      <c r="F4" s="2" t="s">
        <v>45</v>
      </c>
    </row>
    <row r="5" spans="1:9" s="37" customFormat="1" ht="47.25" customHeight="1">
      <c r="A5" s="227" t="s">
        <v>3</v>
      </c>
      <c r="B5" s="227" t="s">
        <v>115</v>
      </c>
      <c r="C5" s="346" t="s">
        <v>116</v>
      </c>
      <c r="D5" s="346"/>
      <c r="E5" s="346" t="s">
        <v>117</v>
      </c>
      <c r="F5" s="346"/>
    </row>
    <row r="6" spans="1:9" ht="23.25" customHeight="1">
      <c r="A6" s="36" t="s">
        <v>439</v>
      </c>
      <c r="B6" s="36"/>
      <c r="C6" s="324"/>
      <c r="D6" s="324"/>
      <c r="E6" s="324"/>
      <c r="F6" s="324"/>
    </row>
    <row r="7" spans="1:9" ht="22.5" customHeight="1">
      <c r="A7" s="213" t="s">
        <v>440</v>
      </c>
      <c r="B7" s="55"/>
      <c r="C7" s="324"/>
      <c r="D7" s="324"/>
      <c r="E7" s="324"/>
      <c r="F7" s="324"/>
    </row>
    <row r="8" spans="1:9" ht="22.5" customHeight="1">
      <c r="A8" s="214" t="s">
        <v>441</v>
      </c>
      <c r="B8" s="56"/>
      <c r="C8" s="324"/>
      <c r="D8" s="324"/>
      <c r="E8" s="324"/>
      <c r="F8" s="324"/>
    </row>
    <row r="9" spans="1:9" ht="22.5" customHeight="1">
      <c r="A9" s="213" t="s">
        <v>47</v>
      </c>
      <c r="B9" s="55"/>
      <c r="C9" s="339"/>
      <c r="D9" s="339"/>
      <c r="E9" s="339"/>
      <c r="F9" s="339"/>
    </row>
    <row r="10" spans="1:9" ht="63.75" customHeight="1">
      <c r="A10" s="343" t="s">
        <v>442</v>
      </c>
      <c r="B10" s="343"/>
      <c r="C10" s="343"/>
      <c r="D10" s="343"/>
      <c r="E10" s="343"/>
      <c r="F10" s="343"/>
      <c r="I10" s="19"/>
    </row>
    <row r="11" spans="1:9" ht="40.5" customHeight="1">
      <c r="I11" s="19"/>
    </row>
    <row r="12" spans="1:9" customFormat="1" ht="16.5" customHeight="1">
      <c r="A12" s="52" t="s">
        <v>118</v>
      </c>
      <c r="B12" s="52"/>
      <c r="C12" s="52"/>
      <c r="F12" s="2" t="s">
        <v>45</v>
      </c>
    </row>
    <row r="13" spans="1:9" customFormat="1" ht="9" customHeight="1"/>
    <row r="14" spans="1:9" s="57" customFormat="1" ht="36" customHeight="1">
      <c r="A14" s="227" t="s">
        <v>3</v>
      </c>
      <c r="B14" s="228" t="s">
        <v>431</v>
      </c>
      <c r="C14" s="228" t="s">
        <v>119</v>
      </c>
      <c r="D14" s="228" t="s">
        <v>377</v>
      </c>
      <c r="E14" s="228" t="s">
        <v>432</v>
      </c>
      <c r="F14" s="228" t="s">
        <v>120</v>
      </c>
    </row>
    <row r="15" spans="1:9" customFormat="1" ht="30.75" customHeight="1">
      <c r="A15" s="18" t="s">
        <v>121</v>
      </c>
      <c r="B15" s="27"/>
      <c r="C15" s="58"/>
      <c r="D15" s="27"/>
      <c r="E15" s="18"/>
      <c r="F15" s="18"/>
    </row>
    <row r="16" spans="1:9" customFormat="1" ht="30.75" customHeight="1">
      <c r="A16" s="18" t="s">
        <v>122</v>
      </c>
      <c r="B16" s="27"/>
      <c r="C16" s="58"/>
      <c r="D16" s="27"/>
      <c r="E16" s="18"/>
      <c r="F16" s="18"/>
    </row>
    <row r="17" spans="1:6" customFormat="1" ht="30.75" customHeight="1">
      <c r="A17" s="18" t="s">
        <v>123</v>
      </c>
      <c r="B17" s="27"/>
      <c r="C17" s="58"/>
      <c r="D17" s="27"/>
      <c r="E17" s="18"/>
      <c r="F17" s="18"/>
    </row>
    <row r="18" spans="1:6" customFormat="1" ht="30.75" customHeight="1">
      <c r="A18" s="18" t="s">
        <v>124</v>
      </c>
      <c r="B18" s="27"/>
      <c r="C18" s="58"/>
      <c r="D18" s="27"/>
      <c r="E18" s="18"/>
      <c r="F18" s="18"/>
    </row>
    <row r="19" spans="1:6" customFormat="1" ht="33" customHeight="1">
      <c r="A19" s="18" t="s">
        <v>125</v>
      </c>
      <c r="B19" s="27"/>
      <c r="C19" s="58"/>
      <c r="D19" s="27"/>
      <c r="E19" s="18"/>
      <c r="F19" s="18"/>
    </row>
    <row r="20" spans="1:6" customFormat="1" ht="30.75" customHeight="1">
      <c r="A20" s="18" t="s">
        <v>126</v>
      </c>
      <c r="B20" s="27"/>
      <c r="C20" s="58"/>
      <c r="D20" s="27"/>
      <c r="E20" s="18"/>
      <c r="F20" s="18"/>
    </row>
    <row r="21" spans="1:6" ht="9" customHeight="1"/>
    <row r="22" spans="1:6" s="59" customFormat="1" ht="22.5" customHeight="1">
      <c r="A22" s="344" t="s">
        <v>438</v>
      </c>
      <c r="B22" s="344"/>
      <c r="C22" s="344"/>
      <c r="D22" s="344"/>
      <c r="E22" s="344"/>
      <c r="F22" s="344"/>
    </row>
    <row r="23" spans="1:6" s="59" customFormat="1" ht="22.5" customHeight="1">
      <c r="A23" s="212" t="s">
        <v>433</v>
      </c>
      <c r="B23" s="212"/>
      <c r="C23" s="212"/>
      <c r="D23" s="212"/>
      <c r="E23" s="212"/>
      <c r="F23" s="212"/>
    </row>
    <row r="24" spans="1:6" s="59" customFormat="1" ht="22.5" customHeight="1">
      <c r="A24" s="15" t="s">
        <v>434</v>
      </c>
      <c r="B24" s="212"/>
      <c r="C24" s="212"/>
      <c r="D24" s="212"/>
      <c r="E24" s="212"/>
      <c r="F24" s="212"/>
    </row>
    <row r="25" spans="1:6" s="59" customFormat="1" ht="22.5" customHeight="1">
      <c r="A25" s="3" t="s">
        <v>443</v>
      </c>
      <c r="B25" s="3"/>
      <c r="C25" s="3"/>
      <c r="D25" s="3"/>
      <c r="E25" s="3"/>
      <c r="F25" s="3"/>
    </row>
    <row r="26" spans="1:6" s="59" customFormat="1" ht="22.5" customHeight="1">
      <c r="A26" s="15" t="s">
        <v>437</v>
      </c>
      <c r="B26" s="15"/>
      <c r="C26" s="15"/>
      <c r="D26" s="15"/>
      <c r="E26" s="15"/>
      <c r="F26" s="15"/>
    </row>
    <row r="27" spans="1:6" s="59" customFormat="1" ht="22.5" customHeight="1">
      <c r="A27" s="15" t="s">
        <v>436</v>
      </c>
      <c r="B27" s="3"/>
      <c r="C27" s="3"/>
      <c r="D27" s="3"/>
      <c r="E27" s="3"/>
      <c r="F27" s="3"/>
    </row>
    <row r="28" spans="1:6" s="59" customFormat="1" ht="22.5" customHeight="1">
      <c r="A28" s="342" t="s">
        <v>435</v>
      </c>
      <c r="B28" s="342"/>
      <c r="C28" s="342"/>
      <c r="D28" s="342"/>
      <c r="E28" s="342"/>
      <c r="F28" s="342"/>
    </row>
  </sheetData>
  <mergeCells count="14">
    <mergeCell ref="C7:D7"/>
    <mergeCell ref="E7:F7"/>
    <mergeCell ref="B2:D2"/>
    <mergeCell ref="C5:D5"/>
    <mergeCell ref="E5:F5"/>
    <mergeCell ref="C6:D6"/>
    <mergeCell ref="E6:F6"/>
    <mergeCell ref="A28:F28"/>
    <mergeCell ref="A10:F10"/>
    <mergeCell ref="A22:F22"/>
    <mergeCell ref="C8:D8"/>
    <mergeCell ref="E8:F8"/>
    <mergeCell ref="C9:D9"/>
    <mergeCell ref="E9:F9"/>
  </mergeCells>
  <phoneticPr fontId="6" type="noConversion"/>
  <printOptions horizontalCentered="1"/>
  <pageMargins left="0.19685039370078741" right="0.15748031496062992" top="0.47244094488188981" bottom="0.43307086614173229" header="0.23622047244094491" footer="0.19685039370078741"/>
  <pageSetup paperSize="9" fitToWidth="0" fitToHeight="0" orientation="portrait" r:id="rId1"/>
  <headerFooter alignWithMargins="0">
    <oddFooter>&amp;L&amp;"標楷體,粗體"主管：&amp;C&amp;"標楷體,粗體"    填表人：                     填表人電話：&amp;R&amp;"標楷體,粗體"110.3.31版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D6" sqref="D6"/>
    </sheetView>
  </sheetViews>
  <sheetFormatPr defaultColWidth="8" defaultRowHeight="16.5"/>
  <cols>
    <col min="1" max="3" width="12.75" style="11" customWidth="1"/>
    <col min="4" max="4" width="14.75" style="11" customWidth="1"/>
    <col min="5" max="5" width="12.75" style="11" customWidth="1"/>
    <col min="6" max="6" width="25.5" style="11" customWidth="1"/>
    <col min="7" max="7" width="8" style="11" customWidth="1"/>
    <col min="8" max="16384" width="8" style="11"/>
  </cols>
  <sheetData>
    <row r="1" spans="1:6" ht="21">
      <c r="A1" s="8" t="s">
        <v>12</v>
      </c>
      <c r="D1" s="10" t="s">
        <v>13</v>
      </c>
    </row>
    <row r="2" spans="1:6" s="9" customFormat="1">
      <c r="A2" s="9" t="str">
        <f>清單!F1</f>
        <v>○○縣○○鄉農會信用部</v>
      </c>
      <c r="D2" s="34" t="str">
        <f>"檢查基準日："&amp;TEXT(清單!F2,"eeee年mm月dd日")</f>
        <v>檢查基準日：110年03月31日</v>
      </c>
      <c r="F2" s="2" t="s">
        <v>45</v>
      </c>
    </row>
    <row r="3" spans="1:6" ht="30.75" customHeight="1">
      <c r="A3" s="227" t="s">
        <v>127</v>
      </c>
      <c r="B3" s="227" t="s">
        <v>128</v>
      </c>
      <c r="C3" s="227" t="s">
        <v>129</v>
      </c>
      <c r="D3" s="227" t="s">
        <v>130</v>
      </c>
      <c r="E3" s="227" t="s">
        <v>63</v>
      </c>
      <c r="F3" s="227" t="s">
        <v>131</v>
      </c>
    </row>
    <row r="4" spans="1:6" ht="37.5" customHeight="1">
      <c r="A4" s="51"/>
      <c r="B4" s="51"/>
      <c r="C4" s="51"/>
      <c r="D4" s="51"/>
      <c r="E4" s="51"/>
      <c r="F4" s="51"/>
    </row>
    <row r="5" spans="1:6" ht="37.5" customHeight="1">
      <c r="A5" s="51"/>
      <c r="B5" s="51"/>
      <c r="C5" s="51"/>
      <c r="D5" s="51"/>
      <c r="E5" s="51"/>
      <c r="F5" s="51"/>
    </row>
    <row r="6" spans="1:6" ht="37.5" customHeight="1">
      <c r="A6" s="51"/>
      <c r="B6" s="51"/>
      <c r="C6" s="51"/>
      <c r="D6" s="51"/>
      <c r="E6" s="51"/>
      <c r="F6" s="51"/>
    </row>
    <row r="7" spans="1:6" ht="37.5" customHeight="1">
      <c r="A7" s="51"/>
      <c r="B7" s="51"/>
      <c r="C7" s="51"/>
      <c r="D7" s="51"/>
      <c r="E7" s="51"/>
      <c r="F7" s="51"/>
    </row>
    <row r="8" spans="1:6" ht="37.5" customHeight="1">
      <c r="A8" s="51"/>
      <c r="B8" s="51"/>
      <c r="C8" s="51"/>
      <c r="D8" s="51"/>
      <c r="E8" s="51"/>
      <c r="F8" s="51"/>
    </row>
    <row r="9" spans="1:6" ht="37.5" customHeight="1">
      <c r="A9" s="51"/>
      <c r="B9" s="51"/>
      <c r="C9" s="51"/>
      <c r="D9" s="51"/>
      <c r="E9" s="51"/>
      <c r="F9" s="51"/>
    </row>
    <row r="10" spans="1:6" ht="37.5" customHeight="1">
      <c r="A10" s="51"/>
      <c r="B10" s="51"/>
      <c r="C10" s="51"/>
      <c r="D10" s="51"/>
      <c r="E10" s="51"/>
      <c r="F10" s="51"/>
    </row>
    <row r="11" spans="1:6" ht="37.5" customHeight="1">
      <c r="A11" s="51"/>
      <c r="B11" s="51"/>
      <c r="C11" s="51"/>
      <c r="D11" s="51"/>
      <c r="E11" s="51"/>
      <c r="F11" s="51"/>
    </row>
    <row r="12" spans="1:6" ht="37.5" customHeight="1">
      <c r="A12" s="51"/>
      <c r="B12" s="51"/>
      <c r="C12" s="51"/>
      <c r="D12" s="51"/>
      <c r="E12" s="51"/>
      <c r="F12" s="51"/>
    </row>
    <row r="13" spans="1:6" ht="37.5" customHeight="1">
      <c r="A13" s="51"/>
      <c r="B13" s="51"/>
      <c r="C13" s="51"/>
      <c r="D13" s="51"/>
      <c r="E13" s="51"/>
      <c r="F13" s="51"/>
    </row>
    <row r="14" spans="1:6" ht="37.5" customHeight="1">
      <c r="A14" s="36"/>
      <c r="B14" s="36"/>
      <c r="C14" s="36"/>
      <c r="D14" s="36"/>
      <c r="E14" s="36"/>
      <c r="F14" s="36"/>
    </row>
    <row r="15" spans="1:6" ht="37.5" customHeight="1">
      <c r="A15" s="36"/>
      <c r="B15" s="36"/>
      <c r="C15" s="36"/>
      <c r="D15" s="36"/>
      <c r="E15" s="36"/>
      <c r="F15" s="36"/>
    </row>
    <row r="16" spans="1:6" ht="37.5" customHeight="1">
      <c r="A16" s="36"/>
      <c r="B16" s="36"/>
      <c r="C16" s="36"/>
      <c r="D16" s="36"/>
      <c r="E16" s="36"/>
      <c r="F16" s="36"/>
    </row>
    <row r="17" spans="1:6" ht="37.5" customHeight="1">
      <c r="A17" s="36"/>
      <c r="B17" s="36"/>
      <c r="C17" s="36"/>
      <c r="D17" s="36"/>
      <c r="E17" s="36"/>
      <c r="F17" s="36"/>
    </row>
    <row r="18" spans="1:6" ht="37.5" customHeight="1">
      <c r="A18" s="60"/>
      <c r="B18" s="60"/>
      <c r="C18" s="60"/>
      <c r="D18" s="60"/>
      <c r="E18" s="60"/>
      <c r="F18" s="60"/>
    </row>
    <row r="19" spans="1:6" ht="37.5" customHeight="1">
      <c r="A19" s="38" t="s">
        <v>47</v>
      </c>
      <c r="B19" s="38"/>
      <c r="C19" s="36"/>
      <c r="D19" s="36"/>
      <c r="E19" s="36">
        <f>SUM(E4:E18)</f>
        <v>0</v>
      </c>
      <c r="F19" s="36"/>
    </row>
    <row r="20" spans="1:6">
      <c r="A20" s="9" t="s">
        <v>132</v>
      </c>
    </row>
    <row r="21" spans="1:6">
      <c r="A21" s="61" t="s">
        <v>334</v>
      </c>
    </row>
    <row r="22" spans="1:6" ht="9" customHeight="1"/>
    <row r="29" spans="1:6" ht="16.5" customHeight="1"/>
    <row r="30" spans="1:6" ht="16.5" customHeight="1"/>
    <row r="32" spans="1:6" ht="16.5" customHeight="1"/>
  </sheetData>
  <phoneticPr fontId="6" type="noConversion"/>
  <pageMargins left="0.15748031496062992" right="0.15748031496062992" top="0.98425196850393704" bottom="0.43307086614173229" header="0.98425196850393704" footer="0.19685039370078741"/>
  <pageSetup paperSize="9" fitToWidth="0" fitToHeight="0" orientation="portrait" r:id="rId1"/>
  <headerFooter alignWithMargins="0">
    <oddFooter>&amp;L&amp;"標楷體,粗體"主管：&amp;C&amp;"標楷體,粗體"填表人：                     填表人電話：&amp;R&amp;"標楷體,粗體"110.3.31版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activeCell="E7" sqref="E7:E8"/>
    </sheetView>
  </sheetViews>
  <sheetFormatPr defaultColWidth="8" defaultRowHeight="16.5"/>
  <cols>
    <col min="1" max="1" width="5.875" style="11" customWidth="1"/>
    <col min="2" max="8" width="11.875" style="11" customWidth="1"/>
    <col min="9" max="9" width="8" style="11" customWidth="1"/>
    <col min="10" max="16384" width="8" style="11"/>
  </cols>
  <sheetData>
    <row r="1" spans="1:8" s="8" customFormat="1" ht="21">
      <c r="A1" s="8" t="s">
        <v>14</v>
      </c>
      <c r="E1" s="10" t="s">
        <v>15</v>
      </c>
    </row>
    <row r="2" spans="1:8" s="9" customFormat="1">
      <c r="A2" s="9" t="str">
        <f>清單!F1</f>
        <v>○○縣○○鄉農會信用部</v>
      </c>
      <c r="E2" s="34" t="str">
        <f>"檢查基準日："&amp;TEXT(清單!F2,"eeee年mm月dd日")</f>
        <v>檢查基準日：110年03月31日</v>
      </c>
      <c r="H2" s="2" t="s">
        <v>45</v>
      </c>
    </row>
    <row r="3" spans="1:8">
      <c r="A3" s="346" t="s">
        <v>133</v>
      </c>
      <c r="B3" s="227" t="s">
        <v>81</v>
      </c>
      <c r="C3" s="346" t="s">
        <v>134</v>
      </c>
      <c r="D3" s="346" t="s">
        <v>135</v>
      </c>
      <c r="E3" s="346" t="s">
        <v>136</v>
      </c>
      <c r="F3" s="346" t="s">
        <v>137</v>
      </c>
      <c r="G3" s="346" t="s">
        <v>138</v>
      </c>
      <c r="H3" s="346" t="s">
        <v>44</v>
      </c>
    </row>
    <row r="4" spans="1:8">
      <c r="A4" s="346"/>
      <c r="B4" s="227" t="s">
        <v>139</v>
      </c>
      <c r="C4" s="346"/>
      <c r="D4" s="346"/>
      <c r="E4" s="346"/>
      <c r="F4" s="346"/>
      <c r="G4" s="346"/>
      <c r="H4" s="346"/>
    </row>
    <row r="5" spans="1:8" ht="17.25" customHeight="1">
      <c r="A5" s="324"/>
      <c r="B5" s="36"/>
      <c r="C5" s="324"/>
      <c r="D5" s="324"/>
      <c r="E5" s="324"/>
      <c r="F5" s="324"/>
      <c r="G5" s="324"/>
      <c r="H5" s="324"/>
    </row>
    <row r="6" spans="1:8" ht="17.25" customHeight="1">
      <c r="A6" s="324"/>
      <c r="B6" s="36"/>
      <c r="C6" s="324"/>
      <c r="D6" s="324"/>
      <c r="E6" s="324"/>
      <c r="F6" s="324"/>
      <c r="G6" s="324"/>
      <c r="H6" s="324"/>
    </row>
    <row r="7" spans="1:8" ht="17.25" customHeight="1">
      <c r="A7" s="324"/>
      <c r="B7" s="36"/>
      <c r="C7" s="324"/>
      <c r="D7" s="324"/>
      <c r="E7" s="324"/>
      <c r="F7" s="324"/>
      <c r="G7" s="324"/>
      <c r="H7" s="324"/>
    </row>
    <row r="8" spans="1:8" ht="17.25" customHeight="1">
      <c r="A8" s="324"/>
      <c r="B8" s="36"/>
      <c r="C8" s="324"/>
      <c r="D8" s="324"/>
      <c r="E8" s="324"/>
      <c r="F8" s="324"/>
      <c r="G8" s="324"/>
      <c r="H8" s="324"/>
    </row>
    <row r="9" spans="1:8" ht="17.25" customHeight="1">
      <c r="A9" s="324"/>
      <c r="B9" s="36"/>
      <c r="C9" s="324"/>
      <c r="D9" s="324"/>
      <c r="E9" s="324"/>
      <c r="F9" s="324"/>
      <c r="G9" s="324"/>
      <c r="H9" s="324"/>
    </row>
    <row r="10" spans="1:8" ht="17.25" customHeight="1">
      <c r="A10" s="324"/>
      <c r="B10" s="36"/>
      <c r="C10" s="324"/>
      <c r="D10" s="324"/>
      <c r="E10" s="324"/>
      <c r="F10" s="324"/>
      <c r="G10" s="324"/>
      <c r="H10" s="324"/>
    </row>
    <row r="11" spans="1:8" ht="17.25" customHeight="1">
      <c r="A11" s="324"/>
      <c r="B11" s="36"/>
      <c r="C11" s="324"/>
      <c r="D11" s="324"/>
      <c r="E11" s="324"/>
      <c r="F11" s="324"/>
      <c r="G11" s="324"/>
      <c r="H11" s="324"/>
    </row>
    <row r="12" spans="1:8" ht="17.25" customHeight="1">
      <c r="A12" s="324"/>
      <c r="B12" s="36"/>
      <c r="C12" s="324"/>
      <c r="D12" s="324"/>
      <c r="E12" s="324"/>
      <c r="F12" s="324"/>
      <c r="G12" s="324"/>
      <c r="H12" s="324"/>
    </row>
    <row r="13" spans="1:8" ht="17.25" customHeight="1">
      <c r="A13" s="324"/>
      <c r="B13" s="36"/>
      <c r="C13" s="324"/>
      <c r="D13" s="324"/>
      <c r="E13" s="324"/>
      <c r="F13" s="324"/>
      <c r="G13" s="324"/>
      <c r="H13" s="324"/>
    </row>
    <row r="14" spans="1:8" ht="17.25" customHeight="1">
      <c r="A14" s="324"/>
      <c r="B14" s="36"/>
      <c r="C14" s="324"/>
      <c r="D14" s="324"/>
      <c r="E14" s="324"/>
      <c r="F14" s="324"/>
      <c r="G14" s="324"/>
      <c r="H14" s="324"/>
    </row>
    <row r="15" spans="1:8" ht="17.25" customHeight="1">
      <c r="A15" s="324"/>
      <c r="B15" s="36"/>
      <c r="C15" s="324"/>
      <c r="D15" s="324"/>
      <c r="E15" s="324"/>
      <c r="F15" s="324"/>
      <c r="G15" s="324"/>
      <c r="H15" s="324"/>
    </row>
    <row r="16" spans="1:8" ht="17.25" customHeight="1">
      <c r="A16" s="324"/>
      <c r="B16" s="36"/>
      <c r="C16" s="324"/>
      <c r="D16" s="324"/>
      <c r="E16" s="324"/>
      <c r="F16" s="324"/>
      <c r="G16" s="324"/>
      <c r="H16" s="324"/>
    </row>
    <row r="17" spans="1:8" ht="17.25" customHeight="1">
      <c r="A17" s="324"/>
      <c r="B17" s="36"/>
      <c r="C17" s="324"/>
      <c r="D17" s="324"/>
      <c r="E17" s="324"/>
      <c r="F17" s="324"/>
      <c r="G17" s="324"/>
      <c r="H17" s="324"/>
    </row>
    <row r="18" spans="1:8" ht="17.25" customHeight="1">
      <c r="A18" s="324"/>
      <c r="B18" s="36"/>
      <c r="C18" s="324"/>
      <c r="D18" s="324"/>
      <c r="E18" s="324"/>
      <c r="F18" s="324"/>
      <c r="G18" s="324"/>
      <c r="H18" s="324"/>
    </row>
    <row r="19" spans="1:8" ht="17.25" customHeight="1">
      <c r="A19" s="324"/>
      <c r="B19" s="36"/>
      <c r="C19" s="324"/>
      <c r="D19" s="324"/>
      <c r="E19" s="324"/>
      <c r="F19" s="324"/>
      <c r="G19" s="324"/>
      <c r="H19" s="324"/>
    </row>
    <row r="20" spans="1:8" ht="17.25" customHeight="1">
      <c r="A20" s="324"/>
      <c r="B20" s="36"/>
      <c r="C20" s="324"/>
      <c r="D20" s="324"/>
      <c r="E20" s="324"/>
      <c r="F20" s="324"/>
      <c r="G20" s="324"/>
      <c r="H20" s="324"/>
    </row>
    <row r="21" spans="1:8" ht="17.25" customHeight="1">
      <c r="A21" s="324"/>
      <c r="B21" s="36"/>
      <c r="C21" s="324"/>
      <c r="D21" s="324"/>
      <c r="E21" s="324"/>
      <c r="F21" s="324"/>
      <c r="G21" s="324"/>
      <c r="H21" s="324"/>
    </row>
    <row r="22" spans="1:8" ht="16.899999999999999" customHeight="1">
      <c r="A22" s="324"/>
      <c r="B22" s="36"/>
      <c r="C22" s="324"/>
      <c r="D22" s="324"/>
      <c r="E22" s="324"/>
      <c r="F22" s="324"/>
      <c r="G22" s="324"/>
      <c r="H22" s="324"/>
    </row>
    <row r="23" spans="1:8" ht="17.25" customHeight="1">
      <c r="A23" s="324"/>
      <c r="B23" s="36"/>
      <c r="C23" s="324"/>
      <c r="D23" s="324"/>
      <c r="E23" s="324"/>
      <c r="F23" s="324"/>
      <c r="G23" s="324"/>
      <c r="H23" s="324"/>
    </row>
    <row r="24" spans="1:8" ht="17.25" customHeight="1">
      <c r="A24" s="324"/>
      <c r="B24" s="36"/>
      <c r="C24" s="324"/>
      <c r="D24" s="324"/>
      <c r="E24" s="324"/>
      <c r="F24" s="324"/>
      <c r="G24" s="324"/>
      <c r="H24" s="324"/>
    </row>
    <row r="25" spans="1:8" ht="17.25" customHeight="1">
      <c r="A25" s="324"/>
      <c r="B25" s="36"/>
      <c r="C25" s="324"/>
      <c r="D25" s="324"/>
      <c r="E25" s="324"/>
      <c r="F25" s="324"/>
      <c r="G25" s="324"/>
      <c r="H25" s="324"/>
    </row>
    <row r="26" spans="1:8" ht="17.25" customHeight="1">
      <c r="A26" s="324"/>
      <c r="B26" s="36"/>
      <c r="C26" s="324"/>
      <c r="D26" s="324"/>
      <c r="E26" s="324"/>
      <c r="F26" s="324"/>
      <c r="G26" s="324"/>
      <c r="H26" s="324"/>
    </row>
    <row r="27" spans="1:8" ht="17.25" customHeight="1">
      <c r="A27" s="324"/>
      <c r="B27" s="36"/>
      <c r="C27" s="324"/>
      <c r="D27" s="324"/>
      <c r="E27" s="324"/>
      <c r="F27" s="324"/>
      <c r="G27" s="324"/>
      <c r="H27" s="324"/>
    </row>
    <row r="28" spans="1:8" ht="17.25" customHeight="1">
      <c r="A28" s="324"/>
      <c r="B28" s="36"/>
      <c r="C28" s="324"/>
      <c r="D28" s="324"/>
      <c r="E28" s="324"/>
      <c r="F28" s="324"/>
      <c r="G28" s="324"/>
      <c r="H28" s="324"/>
    </row>
    <row r="29" spans="1:8" ht="17.25" customHeight="1">
      <c r="A29" s="324"/>
      <c r="B29" s="36"/>
      <c r="C29" s="324"/>
      <c r="D29" s="324"/>
      <c r="E29" s="324"/>
      <c r="F29" s="324"/>
      <c r="G29" s="324"/>
      <c r="H29" s="324"/>
    </row>
    <row r="30" spans="1:8" ht="17.25" customHeight="1">
      <c r="A30" s="324"/>
      <c r="B30" s="36"/>
      <c r="C30" s="324"/>
      <c r="D30" s="324"/>
      <c r="E30" s="324"/>
      <c r="F30" s="324"/>
      <c r="G30" s="324"/>
      <c r="H30" s="324"/>
    </row>
    <row r="31" spans="1:8" ht="17.25" customHeight="1">
      <c r="A31" s="324"/>
      <c r="B31" s="36"/>
      <c r="C31" s="324"/>
      <c r="D31" s="324"/>
      <c r="E31" s="324"/>
      <c r="F31" s="324"/>
      <c r="G31" s="324"/>
      <c r="H31" s="324"/>
    </row>
    <row r="32" spans="1:8" ht="17.25" customHeight="1">
      <c r="A32" s="324"/>
      <c r="B32" s="36"/>
      <c r="C32" s="324"/>
      <c r="D32" s="324"/>
      <c r="E32" s="324"/>
      <c r="F32" s="324"/>
      <c r="G32" s="324"/>
      <c r="H32" s="324"/>
    </row>
    <row r="33" spans="1:8" ht="17.25" customHeight="1">
      <c r="A33" s="324"/>
      <c r="B33" s="36"/>
      <c r="C33" s="324"/>
      <c r="D33" s="324"/>
      <c r="E33" s="324"/>
      <c r="F33" s="324"/>
      <c r="G33" s="324"/>
      <c r="H33" s="324"/>
    </row>
    <row r="34" spans="1:8" ht="17.25" customHeight="1">
      <c r="A34" s="324"/>
      <c r="B34" s="36"/>
      <c r="C34" s="324"/>
      <c r="D34" s="324"/>
      <c r="E34" s="324"/>
      <c r="F34" s="324"/>
      <c r="G34" s="324"/>
      <c r="H34" s="324"/>
    </row>
    <row r="35" spans="1:8" ht="17.25" customHeight="1">
      <c r="A35" s="324"/>
      <c r="B35" s="36"/>
      <c r="C35" s="324"/>
      <c r="D35" s="324"/>
      <c r="E35" s="324"/>
      <c r="F35" s="324"/>
      <c r="G35" s="324"/>
      <c r="H35" s="324"/>
    </row>
    <row r="36" spans="1:8" ht="17.25" customHeight="1">
      <c r="A36" s="324"/>
      <c r="B36" s="36"/>
      <c r="C36" s="324"/>
      <c r="D36" s="324"/>
      <c r="E36" s="324"/>
      <c r="F36" s="324"/>
      <c r="G36" s="324"/>
      <c r="H36" s="324"/>
    </row>
    <row r="37" spans="1:8" ht="17.25" customHeight="1">
      <c r="A37" s="324"/>
      <c r="B37" s="36"/>
      <c r="C37" s="324"/>
      <c r="D37" s="324"/>
      <c r="E37" s="324"/>
      <c r="F37" s="324"/>
      <c r="G37" s="324"/>
      <c r="H37" s="324"/>
    </row>
    <row r="38" spans="1:8" ht="17.25" customHeight="1">
      <c r="A38" s="324"/>
      <c r="B38" s="36"/>
      <c r="C38" s="324"/>
      <c r="D38" s="324"/>
      <c r="E38" s="324"/>
      <c r="F38" s="324"/>
      <c r="G38" s="324"/>
      <c r="H38" s="324"/>
    </row>
    <row r="39" spans="1:8" ht="17.25" customHeight="1">
      <c r="A39" s="324"/>
      <c r="B39" s="36"/>
      <c r="C39" s="324"/>
      <c r="D39" s="324"/>
      <c r="E39" s="324"/>
      <c r="F39" s="324"/>
      <c r="G39" s="324"/>
      <c r="H39" s="324"/>
    </row>
    <row r="40" spans="1:8" ht="17.25" customHeight="1">
      <c r="A40" s="324"/>
      <c r="B40" s="36"/>
      <c r="C40" s="324"/>
      <c r="D40" s="324"/>
      <c r="E40" s="324"/>
      <c r="F40" s="324"/>
      <c r="G40" s="324"/>
      <c r="H40" s="324"/>
    </row>
    <row r="41" spans="1:8" ht="17.25" customHeight="1">
      <c r="A41" s="324"/>
      <c r="B41" s="36"/>
      <c r="C41" s="324"/>
      <c r="D41" s="324"/>
      <c r="E41" s="324"/>
      <c r="F41" s="324"/>
      <c r="G41" s="324"/>
      <c r="H41" s="324"/>
    </row>
    <row r="42" spans="1:8" ht="17.25" customHeight="1">
      <c r="A42" s="324"/>
      <c r="B42" s="36"/>
      <c r="C42" s="324"/>
      <c r="D42" s="324"/>
      <c r="E42" s="324"/>
      <c r="F42" s="324"/>
      <c r="G42" s="324"/>
      <c r="H42" s="324"/>
    </row>
    <row r="43" spans="1:8" ht="17.25" customHeight="1">
      <c r="A43" s="324"/>
      <c r="B43" s="36"/>
      <c r="C43" s="324"/>
      <c r="D43" s="324"/>
      <c r="E43" s="324"/>
      <c r="F43" s="324"/>
      <c r="G43" s="324"/>
      <c r="H43" s="324"/>
    </row>
    <row r="44" spans="1:8" ht="17.25" customHeight="1">
      <c r="A44" s="324"/>
      <c r="B44" s="36"/>
      <c r="C44" s="324"/>
      <c r="D44" s="324"/>
      <c r="E44" s="324"/>
      <c r="F44" s="324"/>
      <c r="G44" s="324"/>
      <c r="H44" s="324"/>
    </row>
  </sheetData>
  <mergeCells count="147">
    <mergeCell ref="H3:H4"/>
    <mergeCell ref="A5:A6"/>
    <mergeCell ref="C5:C6"/>
    <mergeCell ref="D5:D6"/>
    <mergeCell ref="E5:E6"/>
    <mergeCell ref="F5:F6"/>
    <mergeCell ref="G5:G6"/>
    <mergeCell ref="H5:H6"/>
    <mergeCell ref="A3:A4"/>
    <mergeCell ref="C3:C4"/>
    <mergeCell ref="D3:D4"/>
    <mergeCell ref="E3:E4"/>
    <mergeCell ref="F3:F4"/>
    <mergeCell ref="G3:G4"/>
    <mergeCell ref="H7:H8"/>
    <mergeCell ref="A9:A10"/>
    <mergeCell ref="C9:C10"/>
    <mergeCell ref="D9:D10"/>
    <mergeCell ref="E9:E10"/>
    <mergeCell ref="F9:F10"/>
    <mergeCell ref="G9:G10"/>
    <mergeCell ref="H9:H10"/>
    <mergeCell ref="A7:A8"/>
    <mergeCell ref="C7:C8"/>
    <mergeCell ref="D7:D8"/>
    <mergeCell ref="E7:E8"/>
    <mergeCell ref="F7:F8"/>
    <mergeCell ref="G7:G8"/>
    <mergeCell ref="H11:H12"/>
    <mergeCell ref="A13:A14"/>
    <mergeCell ref="C13:C14"/>
    <mergeCell ref="D13:D14"/>
    <mergeCell ref="E13:E14"/>
    <mergeCell ref="F13:F14"/>
    <mergeCell ref="G13:G14"/>
    <mergeCell ref="H13:H14"/>
    <mergeCell ref="A11:A12"/>
    <mergeCell ref="C11:C12"/>
    <mergeCell ref="D11:D12"/>
    <mergeCell ref="E11:E12"/>
    <mergeCell ref="F11:F12"/>
    <mergeCell ref="G11:G12"/>
    <mergeCell ref="H15:H16"/>
    <mergeCell ref="A17:A18"/>
    <mergeCell ref="C17:C18"/>
    <mergeCell ref="D17:D18"/>
    <mergeCell ref="E17:E18"/>
    <mergeCell ref="F17:F18"/>
    <mergeCell ref="G17:G18"/>
    <mergeCell ref="H17:H18"/>
    <mergeCell ref="A15:A16"/>
    <mergeCell ref="C15:C16"/>
    <mergeCell ref="D15:D16"/>
    <mergeCell ref="E15:E16"/>
    <mergeCell ref="F15:F16"/>
    <mergeCell ref="G15:G16"/>
    <mergeCell ref="H19:H20"/>
    <mergeCell ref="A21:A22"/>
    <mergeCell ref="C21:C22"/>
    <mergeCell ref="D21:D22"/>
    <mergeCell ref="E21:E22"/>
    <mergeCell ref="F21:F22"/>
    <mergeCell ref="G21:G22"/>
    <mergeCell ref="H21:H22"/>
    <mergeCell ref="A19:A20"/>
    <mergeCell ref="C19:C20"/>
    <mergeCell ref="D19:D20"/>
    <mergeCell ref="E19:E20"/>
    <mergeCell ref="F19:F20"/>
    <mergeCell ref="G19:G20"/>
    <mergeCell ref="H23:H24"/>
    <mergeCell ref="A25:A26"/>
    <mergeCell ref="C25:C26"/>
    <mergeCell ref="D25:D26"/>
    <mergeCell ref="E25:E26"/>
    <mergeCell ref="F25:F26"/>
    <mergeCell ref="G25:G26"/>
    <mergeCell ref="H25:H26"/>
    <mergeCell ref="A23:A24"/>
    <mergeCell ref="C23:C24"/>
    <mergeCell ref="D23:D24"/>
    <mergeCell ref="E23:E24"/>
    <mergeCell ref="F23:F24"/>
    <mergeCell ref="G23:G24"/>
    <mergeCell ref="H27:H28"/>
    <mergeCell ref="A33:A34"/>
    <mergeCell ref="C33:C34"/>
    <mergeCell ref="D33:D34"/>
    <mergeCell ref="E33:E34"/>
    <mergeCell ref="F33:F34"/>
    <mergeCell ref="G33:G34"/>
    <mergeCell ref="H33:H34"/>
    <mergeCell ref="D31:D32"/>
    <mergeCell ref="E31:E32"/>
    <mergeCell ref="A27:A28"/>
    <mergeCell ref="C27:C28"/>
    <mergeCell ref="D27:D28"/>
    <mergeCell ref="E27:E28"/>
    <mergeCell ref="F27:F28"/>
    <mergeCell ref="G27:G28"/>
    <mergeCell ref="F31:F32"/>
    <mergeCell ref="G31:G32"/>
    <mergeCell ref="H31:H32"/>
    <mergeCell ref="A39:A40"/>
    <mergeCell ref="C39:C40"/>
    <mergeCell ref="D39:D40"/>
    <mergeCell ref="E39:E40"/>
    <mergeCell ref="F39:F40"/>
    <mergeCell ref="G39:G40"/>
    <mergeCell ref="H35:H36"/>
    <mergeCell ref="A37:A38"/>
    <mergeCell ref="C37:C38"/>
    <mergeCell ref="D37:D38"/>
    <mergeCell ref="E37:E38"/>
    <mergeCell ref="F37:F38"/>
    <mergeCell ref="G37:G38"/>
    <mergeCell ref="H37:H38"/>
    <mergeCell ref="A35:A36"/>
    <mergeCell ref="C35:C36"/>
    <mergeCell ref="D35:D36"/>
    <mergeCell ref="E35:E36"/>
    <mergeCell ref="F35:F36"/>
    <mergeCell ref="G35:G36"/>
    <mergeCell ref="H43:H44"/>
    <mergeCell ref="A29:A30"/>
    <mergeCell ref="C29:C30"/>
    <mergeCell ref="D29:D30"/>
    <mergeCell ref="E29:E30"/>
    <mergeCell ref="F29:F30"/>
    <mergeCell ref="G29:G30"/>
    <mergeCell ref="H29:H30"/>
    <mergeCell ref="A31:A32"/>
    <mergeCell ref="C31:C32"/>
    <mergeCell ref="A43:A44"/>
    <mergeCell ref="C43:C44"/>
    <mergeCell ref="D43:D44"/>
    <mergeCell ref="E43:E44"/>
    <mergeCell ref="F43:F44"/>
    <mergeCell ref="G43:G44"/>
    <mergeCell ref="H39:H40"/>
    <mergeCell ref="A41:A42"/>
    <mergeCell ref="C41:C42"/>
    <mergeCell ref="D41:D42"/>
    <mergeCell ref="E41:E42"/>
    <mergeCell ref="F41:F42"/>
    <mergeCell ref="G41:G42"/>
    <mergeCell ref="H41:H42"/>
  </mergeCells>
  <phoneticPr fontId="6" type="noConversion"/>
  <printOptions horizontalCentered="1"/>
  <pageMargins left="0.15748031496062992" right="0.15748031496062992" top="0.98425196850393704" bottom="0.47244094488188981" header="0.98425196850393704" footer="0.19685039370078741"/>
  <pageSetup paperSize="9" fitToWidth="0" fitToHeight="0" orientation="portrait" r:id="rId1"/>
  <headerFooter alignWithMargins="0">
    <oddFooter>&amp;L&amp;"標楷體,粗體"主管：&amp;C&amp;"標楷體,粗體"    填表人：                  填表人電話：&amp;R&amp;"標楷體,粗體"110.3.31版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已命名的範圍</vt:lpstr>
      </vt:variant>
      <vt:variant>
        <vt:i4>13</vt:i4>
      </vt:variant>
    </vt:vector>
  </HeadingPairs>
  <TitlesOfParts>
    <vt:vector size="44" baseType="lpstr">
      <vt:lpstr>清單</vt:lpstr>
      <vt:lpstr>B1</vt:lpstr>
      <vt:lpstr>B8</vt:lpstr>
      <vt:lpstr>B12</vt:lpstr>
      <vt:lpstr>B12-1</vt:lpstr>
      <vt:lpstr>B13</vt:lpstr>
      <vt:lpstr>B14</vt:lpstr>
      <vt:lpstr>B15</vt:lpstr>
      <vt:lpstr>B15-1</vt:lpstr>
      <vt:lpstr>B16</vt:lpstr>
      <vt:lpstr>B17</vt:lpstr>
      <vt:lpstr>B18</vt:lpstr>
      <vt:lpstr>B19</vt:lpstr>
      <vt:lpstr>B20</vt:lpstr>
      <vt:lpstr>B20-1</vt:lpstr>
      <vt:lpstr>B20-2</vt:lpstr>
      <vt:lpstr>B21</vt:lpstr>
      <vt:lpstr>B22</vt:lpstr>
      <vt:lpstr>B23</vt:lpstr>
      <vt:lpstr>B24</vt:lpstr>
      <vt:lpstr>B25</vt:lpstr>
      <vt:lpstr>B26</vt:lpstr>
      <vt:lpstr>B27</vt:lpstr>
      <vt:lpstr>B28</vt:lpstr>
      <vt:lpstr>B30</vt:lpstr>
      <vt:lpstr>B35</vt:lpstr>
      <vt:lpstr>B36</vt:lpstr>
      <vt:lpstr>B37</vt:lpstr>
      <vt:lpstr>B38</vt:lpstr>
      <vt:lpstr>B39</vt:lpstr>
      <vt:lpstr>B40</vt:lpstr>
      <vt:lpstr>'B12-1'!Print_Area</vt:lpstr>
      <vt:lpstr>'B16'!Print_Area</vt:lpstr>
      <vt:lpstr>'B17'!Print_Area</vt:lpstr>
      <vt:lpstr>'B20-1'!Print_Area</vt:lpstr>
      <vt:lpstr>'B22'!Print_Area</vt:lpstr>
      <vt:lpstr>'B23'!Print_Area</vt:lpstr>
      <vt:lpstr>'B24'!Print_Area</vt:lpstr>
      <vt:lpstr>'B25'!Print_Area</vt:lpstr>
      <vt:lpstr>'B30'!Print_Area</vt:lpstr>
      <vt:lpstr>'B36'!Print_Area</vt:lpstr>
      <vt:lpstr>'B39'!Print_Area</vt:lpstr>
      <vt:lpstr>'B8'!Print_Area</vt:lpstr>
      <vt:lpstr>清單!Print_Area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CDIC</dc:creator>
  <cp:lastModifiedBy>廖志明</cp:lastModifiedBy>
  <cp:lastPrinted>2021-04-08T02:02:16Z</cp:lastPrinted>
  <dcterms:created xsi:type="dcterms:W3CDTF">2001-02-02T02:56:48Z</dcterms:created>
  <dcterms:modified xsi:type="dcterms:W3CDTF">2021-04-09T05:36:00Z</dcterms:modified>
</cp:coreProperties>
</file>